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айс 2017\"/>
    </mc:Choice>
  </mc:AlternateContent>
  <bookViews>
    <workbookView xWindow="0" yWindow="0" windowWidth="20115" windowHeight="759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69" i="1" l="1"/>
  <c r="H69" i="1"/>
  <c r="K69" i="1" s="1"/>
  <c r="L68" i="1"/>
  <c r="J68" i="1"/>
  <c r="M68" i="1" s="1"/>
  <c r="H68" i="1"/>
  <c r="K68" i="1" s="1"/>
  <c r="L67" i="1"/>
  <c r="H67" i="1"/>
  <c r="K67" i="1" s="1"/>
  <c r="L66" i="1"/>
  <c r="J66" i="1"/>
  <c r="M66" i="1" s="1"/>
  <c r="H66" i="1"/>
  <c r="K66" i="1" s="1"/>
  <c r="L65" i="1"/>
  <c r="H65" i="1"/>
  <c r="K65" i="1" s="1"/>
  <c r="L64" i="1"/>
  <c r="H64" i="1"/>
  <c r="K64" i="1" s="1"/>
  <c r="L62" i="1"/>
  <c r="H62" i="1"/>
  <c r="K62" i="1" s="1"/>
  <c r="L61" i="1"/>
  <c r="H61" i="1"/>
  <c r="K61" i="1" s="1"/>
  <c r="L59" i="1"/>
  <c r="H59" i="1"/>
  <c r="K59" i="1" s="1"/>
  <c r="L58" i="1"/>
  <c r="J58" i="1"/>
  <c r="M58" i="1" s="1"/>
  <c r="H58" i="1"/>
  <c r="K58" i="1" s="1"/>
  <c r="L57" i="1"/>
  <c r="H57" i="1"/>
  <c r="K57" i="1" s="1"/>
  <c r="L56" i="1"/>
  <c r="H56" i="1"/>
  <c r="K56" i="1" s="1"/>
  <c r="L55" i="1"/>
  <c r="H55" i="1"/>
  <c r="K55" i="1" s="1"/>
  <c r="L54" i="1"/>
  <c r="H54" i="1"/>
  <c r="K54" i="1" s="1"/>
  <c r="L53" i="1"/>
  <c r="H53" i="1"/>
  <c r="K53" i="1" s="1"/>
  <c r="L52" i="1"/>
  <c r="H52" i="1"/>
  <c r="K52" i="1" s="1"/>
  <c r="L51" i="1"/>
  <c r="H51" i="1"/>
  <c r="K51" i="1" s="1"/>
  <c r="L50" i="1"/>
  <c r="J50" i="1"/>
  <c r="M50" i="1" s="1"/>
  <c r="H50" i="1"/>
  <c r="K50" i="1" s="1"/>
  <c r="L49" i="1"/>
  <c r="H49" i="1"/>
  <c r="K49" i="1" s="1"/>
  <c r="L48" i="1"/>
  <c r="H48" i="1"/>
  <c r="K48" i="1" s="1"/>
  <c r="L47" i="1"/>
  <c r="H47" i="1"/>
  <c r="K47" i="1" s="1"/>
  <c r="L45" i="1"/>
  <c r="H45" i="1"/>
  <c r="K45" i="1" s="1"/>
  <c r="L44" i="1"/>
  <c r="H44" i="1"/>
  <c r="K44" i="1" s="1"/>
  <c r="L43" i="1"/>
  <c r="H43" i="1"/>
  <c r="K43" i="1" s="1"/>
  <c r="L42" i="1"/>
  <c r="H42" i="1"/>
  <c r="K42" i="1" s="1"/>
  <c r="L41" i="1"/>
  <c r="J41" i="1"/>
  <c r="M41" i="1" s="1"/>
  <c r="H41" i="1"/>
  <c r="K41" i="1" s="1"/>
  <c r="L40" i="1"/>
  <c r="H40" i="1"/>
  <c r="K40" i="1" s="1"/>
  <c r="L38" i="1"/>
  <c r="H38" i="1"/>
  <c r="K38" i="1" s="1"/>
  <c r="L37" i="1"/>
  <c r="H37" i="1"/>
  <c r="K37" i="1" s="1"/>
  <c r="L36" i="1"/>
  <c r="H36" i="1"/>
  <c r="K36" i="1" s="1"/>
  <c r="L35" i="1"/>
  <c r="H35" i="1"/>
  <c r="K35" i="1" s="1"/>
  <c r="L34" i="1"/>
  <c r="H34" i="1"/>
  <c r="K34" i="1" s="1"/>
  <c r="L33" i="1"/>
  <c r="H33" i="1"/>
  <c r="K33" i="1" s="1"/>
  <c r="L32" i="1"/>
  <c r="J32" i="1"/>
  <c r="M32" i="1" s="1"/>
  <c r="H32" i="1"/>
  <c r="K32" i="1" s="1"/>
  <c r="L31" i="1"/>
  <c r="H31" i="1"/>
  <c r="K31" i="1" s="1"/>
  <c r="L30" i="1"/>
  <c r="H30" i="1"/>
  <c r="K30" i="1" s="1"/>
  <c r="L28" i="1"/>
  <c r="H28" i="1"/>
  <c r="K28" i="1" s="1"/>
  <c r="L27" i="1"/>
  <c r="H27" i="1"/>
  <c r="K27" i="1" s="1"/>
  <c r="L26" i="1"/>
  <c r="H26" i="1"/>
  <c r="K26" i="1" s="1"/>
  <c r="L25" i="1"/>
  <c r="H25" i="1"/>
  <c r="K25" i="1" s="1"/>
  <c r="L24" i="1"/>
  <c r="H24" i="1"/>
  <c r="K24" i="1" s="1"/>
  <c r="L23" i="1"/>
  <c r="H23" i="1"/>
  <c r="K23" i="1" s="1"/>
  <c r="L21" i="1"/>
  <c r="H21" i="1"/>
  <c r="K21" i="1" s="1"/>
  <c r="M21" i="1" s="1"/>
  <c r="L20" i="1"/>
  <c r="H20" i="1"/>
  <c r="K20" i="1" s="1"/>
  <c r="M20" i="1" s="1"/>
  <c r="L19" i="1"/>
  <c r="H19" i="1"/>
  <c r="K19" i="1" s="1"/>
  <c r="M19" i="1" s="1"/>
  <c r="L18" i="1"/>
  <c r="H18" i="1"/>
  <c r="K18" i="1" s="1"/>
  <c r="M18" i="1" s="1"/>
  <c r="L17" i="1"/>
  <c r="H17" i="1"/>
  <c r="K17" i="1" s="1"/>
  <c r="M17" i="1" s="1"/>
  <c r="L16" i="1"/>
  <c r="H16" i="1"/>
  <c r="K16" i="1" s="1"/>
  <c r="M16" i="1" s="1"/>
  <c r="L15" i="1"/>
  <c r="H15" i="1"/>
  <c r="K15" i="1" s="1"/>
  <c r="M15" i="1" s="1"/>
  <c r="L14" i="1"/>
  <c r="H14" i="1"/>
  <c r="K14" i="1" s="1"/>
  <c r="M14" i="1" s="1"/>
  <c r="L13" i="1"/>
  <c r="H13" i="1"/>
  <c r="K13" i="1" s="1"/>
  <c r="M13" i="1" s="1"/>
  <c r="L12" i="1"/>
  <c r="H12" i="1"/>
  <c r="K12" i="1" s="1"/>
  <c r="M12" i="1" s="1"/>
  <c r="L11" i="1"/>
  <c r="H11" i="1"/>
  <c r="K11" i="1" s="1"/>
  <c r="M11" i="1" s="1"/>
  <c r="J43" i="1" l="1"/>
  <c r="M43" i="1" s="1"/>
  <c r="J52" i="1"/>
  <c r="M52" i="1" s="1"/>
  <c r="J17" i="1"/>
  <c r="J20" i="1"/>
  <c r="J24" i="1"/>
  <c r="M24" i="1" s="1"/>
  <c r="J27" i="1"/>
  <c r="M27" i="1" s="1"/>
  <c r="J36" i="1"/>
  <c r="M36" i="1" s="1"/>
  <c r="J45" i="1"/>
  <c r="M45" i="1" s="1"/>
  <c r="J54" i="1"/>
  <c r="M54" i="1" s="1"/>
  <c r="J64" i="1"/>
  <c r="M64" i="1" s="1"/>
  <c r="J34" i="1"/>
  <c r="M34" i="1" s="1"/>
  <c r="J61" i="1"/>
  <c r="M61" i="1" s="1"/>
  <c r="J14" i="1"/>
  <c r="J13" i="1"/>
  <c r="J16" i="1"/>
  <c r="J19" i="1"/>
  <c r="J23" i="1"/>
  <c r="M23" i="1" s="1"/>
  <c r="J26" i="1"/>
  <c r="M26" i="1" s="1"/>
  <c r="J30" i="1"/>
  <c r="M30" i="1" s="1"/>
  <c r="J38" i="1"/>
  <c r="M38" i="1" s="1"/>
  <c r="J48" i="1"/>
  <c r="M48" i="1" s="1"/>
  <c r="J56" i="1"/>
  <c r="M56" i="1" s="1"/>
  <c r="J11" i="1"/>
  <c r="J12" i="1"/>
  <c r="J15" i="1"/>
  <c r="J18" i="1"/>
  <c r="J21" i="1"/>
  <c r="J25" i="1"/>
  <c r="M25" i="1" s="1"/>
  <c r="J28" i="1"/>
  <c r="M28" i="1" s="1"/>
  <c r="J31" i="1"/>
  <c r="M31" i="1" s="1"/>
  <c r="J33" i="1"/>
  <c r="M33" i="1" s="1"/>
  <c r="J35" i="1"/>
  <c r="M35" i="1" s="1"/>
  <c r="J37" i="1"/>
  <c r="M37" i="1" s="1"/>
  <c r="J40" i="1"/>
  <c r="M40" i="1" s="1"/>
  <c r="J42" i="1"/>
  <c r="M42" i="1" s="1"/>
  <c r="J44" i="1"/>
  <c r="M44" i="1" s="1"/>
  <c r="J47" i="1"/>
  <c r="M47" i="1" s="1"/>
  <c r="J49" i="1"/>
  <c r="M49" i="1" s="1"/>
  <c r="J51" i="1"/>
  <c r="M51" i="1" s="1"/>
  <c r="J53" i="1"/>
  <c r="M53" i="1" s="1"/>
  <c r="J55" i="1"/>
  <c r="M55" i="1" s="1"/>
  <c r="J57" i="1"/>
  <c r="M57" i="1" s="1"/>
  <c r="J59" i="1"/>
  <c r="M59" i="1" s="1"/>
  <c r="J62" i="1"/>
  <c r="M62" i="1" s="1"/>
  <c r="J65" i="1"/>
  <c r="M65" i="1" s="1"/>
  <c r="J67" i="1"/>
  <c r="M67" i="1" s="1"/>
  <c r="J69" i="1"/>
  <c r="M69" i="1" s="1"/>
</calcChain>
</file>

<file path=xl/sharedStrings.xml><?xml version="1.0" encoding="utf-8"?>
<sst xmlns="http://schemas.openxmlformats.org/spreadsheetml/2006/main" count="74" uniqueCount="67">
  <si>
    <t>Прайс от 15.08.17</t>
  </si>
  <si>
    <t xml:space="preserve">  Н Е З А В И С И М Ы Й      Д И Л Е Р       К О М П А Н И И    </t>
  </si>
  <si>
    <t>ПРАЙС</t>
  </si>
  <si>
    <t>ТЕПЛОИЗОЛЯЦИОННЫЕ МАТЕРИАЛЫ / МИНЕРАЛЬНАЯ ВАТА</t>
  </si>
  <si>
    <t>Наименование продукции</t>
  </si>
  <si>
    <t>Длина, мм</t>
  </si>
  <si>
    <t>Ширина, мм</t>
  </si>
  <si>
    <t>Толщина, мм</t>
  </si>
  <si>
    <t>Количество в пачке</t>
  </si>
  <si>
    <t>Цена с НДС, грн</t>
  </si>
  <si>
    <t>Ваша цена  со скидкой, %</t>
  </si>
  <si>
    <t>Плит, шт</t>
  </si>
  <si>
    <r>
      <t>м</t>
    </r>
    <r>
      <rPr>
        <b/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</si>
  <si>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vertAlign val="superscript"/>
        <sz val="10"/>
        <rFont val="Times New Roman"/>
        <family val="1"/>
        <charset val="204"/>
      </rPr>
      <t>3</t>
    </r>
  </si>
  <si>
    <t>Упаковка</t>
  </si>
  <si>
    <r>
      <t>м</t>
    </r>
    <r>
      <rPr>
        <b/>
        <vertAlign val="superscript"/>
        <sz val="10"/>
        <color indexed="10"/>
        <rFont val="Times New Roman"/>
        <family val="1"/>
        <charset val="204"/>
      </rPr>
      <t>2</t>
    </r>
  </si>
  <si>
    <t>м3</t>
  </si>
  <si>
    <t>м2</t>
  </si>
  <si>
    <t>Тепло- звукоизоляция скатной кровли, внутренних перегородок, ненагружаемые конструкции, каркасные конструкциии.</t>
  </si>
  <si>
    <t>ТЕХНОРОЛЛ</t>
  </si>
  <si>
    <r>
      <t xml:space="preserve">РУЛОНКА    </t>
    </r>
    <r>
      <rPr>
        <b/>
        <sz val="11"/>
        <color indexed="10"/>
        <rFont val="Times New Roman"/>
        <family val="1"/>
        <charset val="204"/>
      </rPr>
      <t xml:space="preserve">   Плотность 30 кг/м3</t>
    </r>
  </si>
  <si>
    <t>РОКЛАЙТ</t>
  </si>
  <si>
    <t xml:space="preserve">Плотность до 30 кг/м3         </t>
  </si>
  <si>
    <t xml:space="preserve">    </t>
  </si>
  <si>
    <t>ТЕХНОЛАЙТ ЭКСТРА</t>
  </si>
  <si>
    <t>Плотность 30  кг/м3</t>
  </si>
  <si>
    <t>ТЕХНОЛАЙТ ОПТИМА</t>
  </si>
  <si>
    <t>Плотность 35  кг/м3</t>
  </si>
  <si>
    <t>Тепло- звукоизоляция слоистой кладки, каркасных стен, скатной кровли</t>
  </si>
  <si>
    <t>ТЕХНОБЛОК СТАНДАРТ</t>
  </si>
  <si>
    <t>Плотность 45 кг/м3</t>
  </si>
  <si>
    <r>
      <t xml:space="preserve">ТЕХНОАКУСТИК                                            </t>
    </r>
    <r>
      <rPr>
        <b/>
        <sz val="10"/>
        <color indexed="10"/>
        <rFont val="Times New Roman"/>
        <family val="1"/>
        <charset val="204"/>
      </rPr>
      <t xml:space="preserve">                    </t>
    </r>
  </si>
  <si>
    <t>Плотность 40 кг/м3</t>
  </si>
  <si>
    <t>НОВИНКА</t>
  </si>
  <si>
    <t>Тепло- звукоизоляция фасадов с вентилируемым зазором, в системах каcсетных фасадов</t>
  </si>
  <si>
    <t>ТЕХНОВЕНТ СТАНДАРТ</t>
  </si>
  <si>
    <t>Плотность 80 кг/м3</t>
  </si>
  <si>
    <t>ТЕХНОВЕНТ Н</t>
  </si>
  <si>
    <t xml:space="preserve">Внутренний слой вентилируемого фасада </t>
  </si>
  <si>
    <t>Плотность 36 кг/м3</t>
  </si>
  <si>
    <t>ТЕХНОВЕНТ Н ПРОФ</t>
  </si>
  <si>
    <t>Вентилируемые фасады</t>
  </si>
  <si>
    <t>Теплоизоляции навесных фасадных систем</t>
  </si>
  <si>
    <t>ТЕХНОВЕНТ ЭКСТРА</t>
  </si>
  <si>
    <t>Плотность 75 кг/м3</t>
  </si>
  <si>
    <t>ТЕХНОВЕНТ ЭКСТРА СП</t>
  </si>
  <si>
    <t>Вентилируемые фасады, кашированные стеклохолстом</t>
  </si>
  <si>
    <t xml:space="preserve">Тепло- звукоизоляция фасадов под штукатурку  </t>
  </si>
  <si>
    <t>ТЕХНОФАС</t>
  </si>
  <si>
    <t>Плотность 145 кг/м3</t>
  </si>
  <si>
    <t>ТЕХНОФАС ЭФФЕКТ</t>
  </si>
  <si>
    <t>Плотность 135 кг/м3</t>
  </si>
  <si>
    <t>ТЕХНОФАС КОТТЕДЖ</t>
  </si>
  <si>
    <t>Фасады под штукатурку высотой до 10 метров</t>
  </si>
  <si>
    <t>Плотность 105 кг/м3</t>
  </si>
  <si>
    <t>ТЕХНОФАС ОПТИМА</t>
  </si>
  <si>
    <t>Плотность 120 кг/м3</t>
  </si>
  <si>
    <t>Тепло- звукоизоляция плоской кровли</t>
  </si>
  <si>
    <t>ТЕХНОРУФ 45</t>
  </si>
  <si>
    <t xml:space="preserve">Плоская кровля в один слой </t>
  </si>
  <si>
    <t>Тепло- звукоизоляция полов по грунту, плавающих полов, полов с подогревом</t>
  </si>
  <si>
    <t>ТЕХНОФЛОР ГРУНТ</t>
  </si>
  <si>
    <t>Плотность 90 кг/м3</t>
  </si>
  <si>
    <t>ТЕХНОФЛОР СТАНДАРТ</t>
  </si>
  <si>
    <t>Плотность 110 кг/м3</t>
  </si>
  <si>
    <t>ТЕХНОФЛОР ПРОФ</t>
  </si>
  <si>
    <t>Плотность 170 кг/м3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</si>
</sst>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vertAlign val="superscript"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97">
    <xf numFmtId="0" fontId="0" fillId="0" borderId="0" xfId="0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1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4" fillId="4" borderId="9" xfId="1" applyNumberFormat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14" xfId="1" applyNumberFormat="1" applyFont="1" applyFill="1" applyBorder="1" applyAlignment="1">
      <alignment horizontal="center" vertical="center" wrapText="1"/>
    </xf>
    <xf numFmtId="164" fontId="4" fillId="4" borderId="15" xfId="1" applyNumberFormat="1" applyFont="1" applyFill="1" applyBorder="1" applyAlignment="1">
      <alignment horizontal="center" vertical="center" wrapText="1"/>
    </xf>
    <xf numFmtId="0" fontId="4" fillId="6" borderId="18" xfId="1" applyFont="1" applyFill="1" applyBorder="1" applyAlignment="1">
      <alignment vertical="top" wrapText="1"/>
    </xf>
    <xf numFmtId="0" fontId="9" fillId="6" borderId="5" xfId="1" applyFont="1" applyFill="1" applyBorder="1" applyAlignment="1">
      <alignment horizontal="center" vertical="top" wrapText="1"/>
    </xf>
    <xf numFmtId="0" fontId="9" fillId="6" borderId="6" xfId="1" applyFont="1" applyFill="1" applyBorder="1" applyAlignment="1">
      <alignment horizontal="center" vertical="top" wrapText="1"/>
    </xf>
    <xf numFmtId="0" fontId="9" fillId="6" borderId="7" xfId="1" applyFont="1" applyFill="1" applyBorder="1" applyAlignment="1">
      <alignment horizontal="center" vertical="top" wrapText="1"/>
    </xf>
    <xf numFmtId="1" fontId="9" fillId="6" borderId="5" xfId="1" applyNumberFormat="1" applyFont="1" applyFill="1" applyBorder="1" applyAlignment="1">
      <alignment horizontal="center" vertical="top" wrapText="1"/>
    </xf>
    <xf numFmtId="2" fontId="9" fillId="6" borderId="6" xfId="1" applyNumberFormat="1" applyFont="1" applyFill="1" applyBorder="1" applyAlignment="1">
      <alignment horizontal="center" vertical="top" wrapText="1"/>
    </xf>
    <xf numFmtId="164" fontId="9" fillId="6" borderId="19" xfId="1" applyNumberFormat="1" applyFont="1" applyFill="1" applyBorder="1" applyAlignment="1">
      <alignment horizontal="center" vertical="top" wrapText="1"/>
    </xf>
    <xf numFmtId="2" fontId="9" fillId="6" borderId="5" xfId="1" applyNumberFormat="1" applyFont="1" applyFill="1" applyBorder="1" applyAlignment="1">
      <alignment horizontal="center" vertical="top" wrapText="1"/>
    </xf>
    <xf numFmtId="2" fontId="4" fillId="6" borderId="20" xfId="1" applyNumberFormat="1" applyFont="1" applyFill="1" applyBorder="1" applyAlignment="1">
      <alignment horizontal="center" vertical="top" wrapText="1"/>
    </xf>
    <xf numFmtId="2" fontId="7" fillId="6" borderId="7" xfId="1" applyNumberFormat="1" applyFont="1" applyFill="1" applyBorder="1" applyAlignment="1">
      <alignment horizontal="center" vertical="top" wrapText="1"/>
    </xf>
    <xf numFmtId="4" fontId="4" fillId="6" borderId="21" xfId="1" applyNumberFormat="1" applyFont="1" applyFill="1" applyBorder="1" applyAlignment="1">
      <alignment horizontal="center" vertical="center" wrapText="1"/>
    </xf>
    <xf numFmtId="2" fontId="4" fillId="6" borderId="6" xfId="1" applyNumberFormat="1" applyFont="1" applyFill="1" applyBorder="1"/>
    <xf numFmtId="2" fontId="7" fillId="6" borderId="7" xfId="1" applyNumberFormat="1" applyFont="1" applyFill="1" applyBorder="1"/>
    <xf numFmtId="0" fontId="10" fillId="6" borderId="22" xfId="0" applyFont="1" applyFill="1" applyBorder="1" applyAlignment="1">
      <alignment wrapText="1"/>
    </xf>
    <xf numFmtId="0" fontId="9" fillId="6" borderId="9" xfId="1" applyFont="1" applyFill="1" applyBorder="1" applyAlignment="1">
      <alignment horizontal="center" vertical="top" wrapText="1"/>
    </xf>
    <xf numFmtId="0" fontId="9" fillId="6" borderId="10" xfId="1" applyFont="1" applyFill="1" applyBorder="1" applyAlignment="1">
      <alignment horizontal="center" vertical="top" wrapText="1"/>
    </xf>
    <xf numFmtId="0" fontId="9" fillId="6" borderId="11" xfId="1" applyFont="1" applyFill="1" applyBorder="1" applyAlignment="1">
      <alignment horizontal="center" vertical="top" wrapText="1"/>
    </xf>
    <xf numFmtId="1" fontId="9" fillId="6" borderId="9" xfId="1" applyNumberFormat="1" applyFont="1" applyFill="1" applyBorder="1" applyAlignment="1">
      <alignment horizontal="center" vertical="top" wrapText="1"/>
    </xf>
    <xf numFmtId="2" fontId="9" fillId="6" borderId="10" xfId="1" applyNumberFormat="1" applyFont="1" applyFill="1" applyBorder="1" applyAlignment="1">
      <alignment horizontal="center" vertical="top" wrapText="1"/>
    </xf>
    <xf numFmtId="164" fontId="9" fillId="6" borderId="23" xfId="1" applyNumberFormat="1" applyFont="1" applyFill="1" applyBorder="1" applyAlignment="1">
      <alignment horizontal="center" vertical="top" wrapText="1"/>
    </xf>
    <xf numFmtId="2" fontId="9" fillId="6" borderId="9" xfId="1" applyNumberFormat="1" applyFont="1" applyFill="1" applyBorder="1" applyAlignment="1">
      <alignment horizontal="center" vertical="top" wrapText="1"/>
    </xf>
    <xf numFmtId="2" fontId="4" fillId="6" borderId="10" xfId="1" applyNumberFormat="1" applyFont="1" applyFill="1" applyBorder="1" applyAlignment="1">
      <alignment horizontal="center" vertical="top" wrapText="1"/>
    </xf>
    <xf numFmtId="2" fontId="7" fillId="6" borderId="11" xfId="1" applyNumberFormat="1" applyFont="1" applyFill="1" applyBorder="1" applyAlignment="1">
      <alignment horizontal="center" vertical="top" wrapText="1"/>
    </xf>
    <xf numFmtId="4" fontId="4" fillId="6" borderId="24" xfId="1" applyNumberFormat="1" applyFont="1" applyFill="1" applyBorder="1" applyAlignment="1">
      <alignment horizontal="center" vertical="center" wrapText="1"/>
    </xf>
    <xf numFmtId="2" fontId="4" fillId="6" borderId="10" xfId="1" applyNumberFormat="1" applyFont="1" applyFill="1" applyBorder="1"/>
    <xf numFmtId="2" fontId="7" fillId="6" borderId="11" xfId="1" applyNumberFormat="1" applyFont="1" applyFill="1" applyBorder="1"/>
    <xf numFmtId="0" fontId="4" fillId="6" borderId="25" xfId="1" applyFont="1" applyFill="1" applyBorder="1" applyAlignment="1">
      <alignment horizontal="left" vertical="top" wrapText="1"/>
    </xf>
    <xf numFmtId="0" fontId="12" fillId="6" borderId="26" xfId="1" applyFont="1" applyFill="1" applyBorder="1" applyAlignment="1">
      <alignment horizontal="center" vertical="top" wrapText="1"/>
    </xf>
    <xf numFmtId="0" fontId="12" fillId="6" borderId="27" xfId="1" applyFont="1" applyFill="1" applyBorder="1" applyAlignment="1">
      <alignment horizontal="center" vertical="top" wrapText="1"/>
    </xf>
    <xf numFmtId="0" fontId="12" fillId="6" borderId="28" xfId="1" applyFont="1" applyFill="1" applyBorder="1" applyAlignment="1">
      <alignment horizontal="center" vertical="top" wrapText="1"/>
    </xf>
    <xf numFmtId="1" fontId="12" fillId="6" borderId="26" xfId="1" applyNumberFormat="1" applyFont="1" applyFill="1" applyBorder="1" applyAlignment="1">
      <alignment horizontal="center" vertical="top" wrapText="1"/>
    </xf>
    <xf numFmtId="2" fontId="12" fillId="6" borderId="27" xfId="1" applyNumberFormat="1" applyFont="1" applyFill="1" applyBorder="1" applyAlignment="1">
      <alignment horizontal="center" vertical="top" wrapText="1"/>
    </xf>
    <xf numFmtId="165" fontId="12" fillId="6" borderId="29" xfId="1" applyNumberFormat="1" applyFont="1" applyFill="1" applyBorder="1" applyAlignment="1">
      <alignment horizontal="center" vertical="top" wrapText="1"/>
    </xf>
    <xf numFmtId="2" fontId="12" fillId="6" borderId="26" xfId="1" applyNumberFormat="1" applyFont="1" applyFill="1" applyBorder="1" applyAlignment="1">
      <alignment horizontal="center" vertical="top" wrapText="1"/>
    </xf>
    <xf numFmtId="2" fontId="4" fillId="6" borderId="30" xfId="1" applyNumberFormat="1" applyFont="1" applyFill="1" applyBorder="1" applyAlignment="1">
      <alignment horizontal="center" vertical="top" wrapText="1"/>
    </xf>
    <xf numFmtId="2" fontId="7" fillId="6" borderId="28" xfId="1" applyNumberFormat="1" applyFont="1" applyFill="1" applyBorder="1" applyAlignment="1">
      <alignment horizontal="center" vertical="top" wrapText="1"/>
    </xf>
    <xf numFmtId="4" fontId="13" fillId="6" borderId="31" xfId="1" applyNumberFormat="1" applyFont="1" applyFill="1" applyBorder="1" applyAlignment="1">
      <alignment horizontal="center" vertical="center" wrapText="1"/>
    </xf>
    <xf numFmtId="2" fontId="13" fillId="6" borderId="27" xfId="1" applyNumberFormat="1" applyFont="1" applyFill="1" applyBorder="1"/>
    <xf numFmtId="2" fontId="7" fillId="6" borderId="28" xfId="1" applyNumberFormat="1" applyFont="1" applyFill="1" applyBorder="1"/>
    <xf numFmtId="0" fontId="7" fillId="6" borderId="25" xfId="0" applyFont="1" applyFill="1" applyBorder="1"/>
    <xf numFmtId="0" fontId="12" fillId="6" borderId="32" xfId="1" applyFont="1" applyFill="1" applyBorder="1" applyAlignment="1">
      <alignment horizontal="center" vertical="top" wrapText="1"/>
    </xf>
    <xf numFmtId="0" fontId="12" fillId="6" borderId="33" xfId="1" applyFont="1" applyFill="1" applyBorder="1" applyAlignment="1">
      <alignment horizontal="center" vertical="top" wrapText="1"/>
    </xf>
    <xf numFmtId="0" fontId="12" fillId="6" borderId="34" xfId="1" applyFont="1" applyFill="1" applyBorder="1" applyAlignment="1">
      <alignment horizontal="center" vertical="top" wrapText="1"/>
    </xf>
    <xf numFmtId="1" fontId="12" fillId="6" borderId="32" xfId="1" applyNumberFormat="1" applyFont="1" applyFill="1" applyBorder="1" applyAlignment="1">
      <alignment horizontal="center" vertical="top" wrapText="1"/>
    </xf>
    <xf numFmtId="2" fontId="12" fillId="6" borderId="33" xfId="1" applyNumberFormat="1" applyFont="1" applyFill="1" applyBorder="1" applyAlignment="1">
      <alignment horizontal="center" vertical="top" wrapText="1"/>
    </xf>
    <xf numFmtId="165" fontId="12" fillId="6" borderId="35" xfId="1" applyNumberFormat="1" applyFont="1" applyFill="1" applyBorder="1" applyAlignment="1">
      <alignment horizontal="center" vertical="top" wrapText="1"/>
    </xf>
    <xf numFmtId="2" fontId="12" fillId="6" borderId="32" xfId="1" applyNumberFormat="1" applyFont="1" applyFill="1" applyBorder="1" applyAlignment="1">
      <alignment horizontal="center" vertical="top" wrapText="1"/>
    </xf>
    <xf numFmtId="2" fontId="4" fillId="6" borderId="33" xfId="1" applyNumberFormat="1" applyFont="1" applyFill="1" applyBorder="1" applyAlignment="1">
      <alignment horizontal="center" vertical="top" wrapText="1"/>
    </xf>
    <xf numFmtId="2" fontId="7" fillId="6" borderId="34" xfId="1" applyNumberFormat="1" applyFont="1" applyFill="1" applyBorder="1" applyAlignment="1">
      <alignment horizontal="center" vertical="top" wrapText="1"/>
    </xf>
    <xf numFmtId="4" fontId="13" fillId="6" borderId="36" xfId="1" applyNumberFormat="1" applyFont="1" applyFill="1" applyBorder="1" applyAlignment="1">
      <alignment horizontal="center" vertical="center" wrapText="1"/>
    </xf>
    <xf numFmtId="2" fontId="13" fillId="6" borderId="33" xfId="1" applyNumberFormat="1" applyFont="1" applyFill="1" applyBorder="1"/>
    <xf numFmtId="2" fontId="7" fillId="6" borderId="34" xfId="1" applyNumberFormat="1" applyFont="1" applyFill="1" applyBorder="1"/>
    <xf numFmtId="0" fontId="9" fillId="6" borderId="25" xfId="0" applyFont="1" applyFill="1" applyBorder="1" applyAlignment="1">
      <alignment vertical="top" wrapText="1"/>
    </xf>
    <xf numFmtId="1" fontId="9" fillId="6" borderId="12" xfId="1" applyNumberFormat="1" applyFont="1" applyFill="1" applyBorder="1" applyAlignment="1">
      <alignment horizontal="center" vertical="top" wrapText="1"/>
    </xf>
    <xf numFmtId="2" fontId="9" fillId="6" borderId="37" xfId="1" applyNumberFormat="1" applyFont="1" applyFill="1" applyBorder="1" applyAlignment="1">
      <alignment horizontal="center" vertical="top" wrapText="1"/>
    </xf>
    <xf numFmtId="165" fontId="9" fillId="6" borderId="38" xfId="1" applyNumberFormat="1" applyFont="1" applyFill="1" applyBorder="1" applyAlignment="1">
      <alignment horizontal="center" vertical="top" wrapText="1"/>
    </xf>
    <xf numFmtId="2" fontId="4" fillId="6" borderId="27" xfId="1" applyNumberFormat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1" fontId="9" fillId="0" borderId="5" xfId="1" applyNumberFormat="1" applyFont="1" applyFill="1" applyBorder="1" applyAlignment="1">
      <alignment horizontal="center" vertical="top" wrapText="1"/>
    </xf>
    <xf numFmtId="2" fontId="9" fillId="0" borderId="6" xfId="1" applyNumberFormat="1" applyFont="1" applyFill="1" applyBorder="1" applyAlignment="1">
      <alignment horizontal="center" vertical="top" wrapText="1"/>
    </xf>
    <xf numFmtId="165" fontId="9" fillId="0" borderId="19" xfId="1" applyNumberFormat="1" applyFont="1" applyFill="1" applyBorder="1" applyAlignment="1">
      <alignment horizontal="center" vertical="top" wrapText="1"/>
    </xf>
    <xf numFmtId="2" fontId="9" fillId="0" borderId="5" xfId="1" applyNumberFormat="1" applyFont="1" applyFill="1" applyBorder="1" applyAlignment="1">
      <alignment horizontal="center" vertical="top" wrapText="1"/>
    </xf>
    <xf numFmtId="2" fontId="4" fillId="0" borderId="20" xfId="1" applyNumberFormat="1" applyFont="1" applyFill="1" applyBorder="1" applyAlignment="1">
      <alignment horizontal="center" vertical="top" wrapText="1"/>
    </xf>
    <xf numFmtId="2" fontId="7" fillId="0" borderId="7" xfId="1" applyNumberFormat="1" applyFont="1" applyFill="1" applyBorder="1" applyAlignment="1">
      <alignment horizontal="center" vertical="top" wrapText="1"/>
    </xf>
    <xf numFmtId="4" fontId="4" fillId="6" borderId="5" xfId="1" applyNumberFormat="1" applyFont="1" applyFill="1" applyBorder="1" applyAlignment="1">
      <alignment horizontal="center" vertical="center" wrapText="1"/>
    </xf>
    <xf numFmtId="2" fontId="4" fillId="6" borderId="20" xfId="1" applyNumberFormat="1" applyFont="1" applyFill="1" applyBorder="1"/>
    <xf numFmtId="2" fontId="0" fillId="0" borderId="0" xfId="0" applyNumberFormat="1" applyFill="1"/>
    <xf numFmtId="0" fontId="7" fillId="0" borderId="25" xfId="0" applyFont="1" applyFill="1" applyBorder="1"/>
    <xf numFmtId="0" fontId="9" fillId="0" borderId="32" xfId="1" applyFont="1" applyFill="1" applyBorder="1" applyAlignment="1">
      <alignment horizontal="center" vertical="top" wrapText="1"/>
    </xf>
    <xf numFmtId="0" fontId="9" fillId="0" borderId="33" xfId="1" applyFont="1" applyFill="1" applyBorder="1" applyAlignment="1">
      <alignment horizontal="center" vertical="top" wrapText="1"/>
    </xf>
    <xf numFmtId="0" fontId="9" fillId="0" borderId="34" xfId="1" applyFont="1" applyFill="1" applyBorder="1" applyAlignment="1">
      <alignment horizontal="center" vertical="top" wrapText="1"/>
    </xf>
    <xf numFmtId="1" fontId="9" fillId="0" borderId="32" xfId="1" applyNumberFormat="1" applyFont="1" applyFill="1" applyBorder="1" applyAlignment="1">
      <alignment horizontal="center" vertical="top" wrapText="1"/>
    </xf>
    <xf numFmtId="2" fontId="9" fillId="0" borderId="33" xfId="1" applyNumberFormat="1" applyFont="1" applyFill="1" applyBorder="1" applyAlignment="1">
      <alignment horizontal="center" vertical="top" wrapText="1"/>
    </xf>
    <xf numFmtId="165" fontId="9" fillId="0" borderId="35" xfId="1" applyNumberFormat="1" applyFont="1" applyFill="1" applyBorder="1" applyAlignment="1">
      <alignment horizontal="center" vertical="top" wrapText="1"/>
    </xf>
    <xf numFmtId="2" fontId="9" fillId="0" borderId="32" xfId="1" applyNumberFormat="1" applyFont="1" applyFill="1" applyBorder="1" applyAlignment="1">
      <alignment horizontal="center" vertical="top" wrapText="1"/>
    </xf>
    <xf numFmtId="2" fontId="4" fillId="0" borderId="33" xfId="1" applyNumberFormat="1" applyFont="1" applyFill="1" applyBorder="1" applyAlignment="1">
      <alignment horizontal="center" vertical="top" wrapText="1"/>
    </xf>
    <xf numFmtId="2" fontId="7" fillId="0" borderId="34" xfId="1" applyNumberFormat="1" applyFont="1" applyFill="1" applyBorder="1" applyAlignment="1">
      <alignment horizontal="center" vertical="top" wrapText="1"/>
    </xf>
    <xf numFmtId="4" fontId="4" fillId="6" borderId="32" xfId="1" applyNumberFormat="1" applyFont="1" applyFill="1" applyBorder="1" applyAlignment="1">
      <alignment horizontal="center" vertical="center" wrapText="1"/>
    </xf>
    <xf numFmtId="2" fontId="4" fillId="6" borderId="33" xfId="1" applyNumberFormat="1" applyFont="1" applyFill="1" applyBorder="1"/>
    <xf numFmtId="0" fontId="14" fillId="0" borderId="25" xfId="0" applyFont="1" applyFill="1" applyBorder="1" applyAlignment="1">
      <alignment vertical="top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37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2" fontId="9" fillId="0" borderId="37" xfId="1" applyNumberFormat="1" applyFont="1" applyFill="1" applyBorder="1" applyAlignment="1">
      <alignment horizontal="center" vertical="top" wrapText="1"/>
    </xf>
    <xf numFmtId="165" fontId="9" fillId="0" borderId="38" xfId="1" applyNumberFormat="1" applyFont="1" applyFill="1" applyBorder="1" applyAlignment="1">
      <alignment horizontal="center" vertical="top" wrapText="1"/>
    </xf>
    <xf numFmtId="2" fontId="9" fillId="0" borderId="9" xfId="1" applyNumberFormat="1" applyFont="1" applyFill="1" applyBorder="1" applyAlignment="1">
      <alignment horizontal="center" vertical="top" wrapText="1"/>
    </xf>
    <xf numFmtId="2" fontId="4" fillId="0" borderId="10" xfId="1" applyNumberFormat="1" applyFont="1" applyFill="1" applyBorder="1" applyAlignment="1">
      <alignment horizontal="center" vertical="top" wrapText="1"/>
    </xf>
    <xf numFmtId="2" fontId="7" fillId="0" borderId="11" xfId="1" applyNumberFormat="1" applyFont="1" applyFill="1" applyBorder="1" applyAlignment="1">
      <alignment horizontal="center" vertical="top" wrapText="1"/>
    </xf>
    <xf numFmtId="4" fontId="4" fillId="6" borderId="9" xfId="1" applyNumberFormat="1" applyFont="1" applyFill="1" applyBorder="1" applyAlignment="1">
      <alignment horizontal="center" vertical="center" wrapText="1"/>
    </xf>
    <xf numFmtId="2" fontId="9" fillId="0" borderId="26" xfId="1" applyNumberFormat="1" applyFont="1" applyFill="1" applyBorder="1" applyAlignment="1">
      <alignment horizontal="center" vertical="top" wrapText="1"/>
    </xf>
    <xf numFmtId="2" fontId="4" fillId="0" borderId="27" xfId="1" applyNumberFormat="1" applyFont="1" applyFill="1" applyBorder="1" applyAlignment="1">
      <alignment horizontal="center" vertical="top" wrapText="1"/>
    </xf>
    <xf numFmtId="2" fontId="7" fillId="0" borderId="28" xfId="1" applyNumberFormat="1" applyFont="1" applyFill="1" applyBorder="1" applyAlignment="1">
      <alignment horizontal="center" vertical="top" wrapText="1"/>
    </xf>
    <xf numFmtId="4" fontId="4" fillId="6" borderId="31" xfId="1" applyNumberFormat="1" applyFont="1" applyFill="1" applyBorder="1" applyAlignment="1">
      <alignment horizontal="center" vertical="center" wrapText="1"/>
    </xf>
    <xf numFmtId="2" fontId="4" fillId="6" borderId="27" xfId="1" applyNumberFormat="1" applyFont="1" applyFill="1" applyBorder="1"/>
    <xf numFmtId="0" fontId="7" fillId="0" borderId="25" xfId="0" applyFont="1" applyFill="1" applyBorder="1" applyAlignment="1">
      <alignment vertical="top" wrapText="1"/>
    </xf>
    <xf numFmtId="4" fontId="4" fillId="6" borderId="36" xfId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top" wrapText="1"/>
    </xf>
    <xf numFmtId="0" fontId="9" fillId="6" borderId="26" xfId="1" applyFont="1" applyFill="1" applyBorder="1" applyAlignment="1">
      <alignment horizontal="center" vertical="top" wrapText="1"/>
    </xf>
    <xf numFmtId="0" fontId="9" fillId="6" borderId="27" xfId="1" applyFont="1" applyFill="1" applyBorder="1" applyAlignment="1">
      <alignment horizontal="center" vertical="top" wrapText="1"/>
    </xf>
    <xf numFmtId="0" fontId="9" fillId="6" borderId="28" xfId="1" applyFont="1" applyFill="1" applyBorder="1" applyAlignment="1">
      <alignment horizontal="center" vertical="top" wrapText="1"/>
    </xf>
    <xf numFmtId="1" fontId="9" fillId="6" borderId="26" xfId="1" applyNumberFormat="1" applyFont="1" applyFill="1" applyBorder="1" applyAlignment="1">
      <alignment horizontal="center" vertical="top" wrapText="1"/>
    </xf>
    <xf numFmtId="2" fontId="9" fillId="6" borderId="27" xfId="1" applyNumberFormat="1" applyFont="1" applyFill="1" applyBorder="1" applyAlignment="1">
      <alignment horizontal="center" vertical="top" wrapText="1"/>
    </xf>
    <xf numFmtId="165" fontId="9" fillId="6" borderId="29" xfId="1" applyNumberFormat="1" applyFont="1" applyFill="1" applyBorder="1" applyAlignment="1">
      <alignment horizontal="center" vertical="top" wrapText="1"/>
    </xf>
    <xf numFmtId="2" fontId="4" fillId="6" borderId="21" xfId="1" applyNumberFormat="1" applyFont="1" applyFill="1" applyBorder="1" applyAlignment="1">
      <alignment horizontal="center" vertical="center" wrapText="1"/>
    </xf>
    <xf numFmtId="2" fontId="4" fillId="6" borderId="20" xfId="1" applyNumberFormat="1" applyFont="1" applyFill="1" applyBorder="1" applyAlignment="1">
      <alignment horizontal="right" vertical="center" wrapText="1"/>
    </xf>
    <xf numFmtId="2" fontId="7" fillId="6" borderId="7" xfId="1" applyNumberFormat="1" applyFont="1" applyFill="1" applyBorder="1" applyAlignment="1">
      <alignment horizontal="right" vertical="center" wrapText="1"/>
    </xf>
    <xf numFmtId="0" fontId="7" fillId="6" borderId="25" xfId="0" applyFont="1" applyFill="1" applyBorder="1" applyAlignment="1">
      <alignment vertical="top" wrapText="1"/>
    </xf>
    <xf numFmtId="0" fontId="9" fillId="6" borderId="32" xfId="1" applyFont="1" applyFill="1" applyBorder="1" applyAlignment="1">
      <alignment horizontal="center" vertical="top" wrapText="1"/>
    </xf>
    <xf numFmtId="0" fontId="9" fillId="6" borderId="33" xfId="1" applyFont="1" applyFill="1" applyBorder="1" applyAlignment="1">
      <alignment horizontal="center" vertical="top" wrapText="1"/>
    </xf>
    <xf numFmtId="0" fontId="9" fillId="6" borderId="34" xfId="1" applyFont="1" applyFill="1" applyBorder="1" applyAlignment="1">
      <alignment horizontal="center" vertical="top" wrapText="1"/>
    </xf>
    <xf numFmtId="1" fontId="9" fillId="6" borderId="32" xfId="1" applyNumberFormat="1" applyFont="1" applyFill="1" applyBorder="1" applyAlignment="1">
      <alignment horizontal="center" vertical="top" wrapText="1"/>
    </xf>
    <xf numFmtId="2" fontId="9" fillId="6" borderId="33" xfId="1" applyNumberFormat="1" applyFont="1" applyFill="1" applyBorder="1" applyAlignment="1">
      <alignment horizontal="center" vertical="top" wrapText="1"/>
    </xf>
    <xf numFmtId="165" fontId="9" fillId="6" borderId="35" xfId="1" applyNumberFormat="1" applyFont="1" applyFill="1" applyBorder="1" applyAlignment="1">
      <alignment horizontal="center" vertical="top" wrapText="1"/>
    </xf>
    <xf numFmtId="2" fontId="9" fillId="6" borderId="32" xfId="1" applyNumberFormat="1" applyFont="1" applyFill="1" applyBorder="1" applyAlignment="1">
      <alignment horizontal="center" vertical="top" wrapText="1"/>
    </xf>
    <xf numFmtId="2" fontId="4" fillId="6" borderId="36" xfId="1" applyNumberFormat="1" applyFont="1" applyFill="1" applyBorder="1" applyAlignment="1">
      <alignment horizontal="center" vertical="center" wrapText="1"/>
    </xf>
    <xf numFmtId="2" fontId="4" fillId="6" borderId="33" xfId="1" applyNumberFormat="1" applyFont="1" applyFill="1" applyBorder="1" applyAlignment="1">
      <alignment horizontal="right" vertical="center" wrapText="1"/>
    </xf>
    <xf numFmtId="2" fontId="7" fillId="6" borderId="34" xfId="1" applyNumberFormat="1" applyFont="1" applyFill="1" applyBorder="1" applyAlignment="1">
      <alignment horizontal="right" vertical="center" wrapText="1"/>
    </xf>
    <xf numFmtId="0" fontId="9" fillId="6" borderId="12" xfId="1" applyFont="1" applyFill="1" applyBorder="1" applyAlignment="1">
      <alignment horizontal="center" vertical="top" wrapText="1"/>
    </xf>
    <xf numFmtId="0" fontId="9" fillId="6" borderId="37" xfId="1" applyFont="1" applyFill="1" applyBorder="1" applyAlignment="1">
      <alignment horizontal="center" vertical="top" wrapText="1"/>
    </xf>
    <xf numFmtId="0" fontId="9" fillId="6" borderId="13" xfId="1" applyFont="1" applyFill="1" applyBorder="1" applyAlignment="1">
      <alignment horizontal="center" vertical="top" wrapText="1"/>
    </xf>
    <xf numFmtId="2" fontId="9" fillId="6" borderId="12" xfId="1" applyNumberFormat="1" applyFont="1" applyFill="1" applyBorder="1" applyAlignment="1">
      <alignment horizontal="center" vertical="top" wrapText="1"/>
    </xf>
    <xf numFmtId="2" fontId="7" fillId="6" borderId="13" xfId="1" applyNumberFormat="1" applyFont="1" applyFill="1" applyBorder="1" applyAlignment="1">
      <alignment horizontal="center" vertical="top" wrapText="1"/>
    </xf>
    <xf numFmtId="2" fontId="4" fillId="6" borderId="39" xfId="1" applyNumberFormat="1" applyFont="1" applyFill="1" applyBorder="1" applyAlignment="1">
      <alignment horizontal="center" vertical="center" wrapText="1"/>
    </xf>
    <xf numFmtId="2" fontId="4" fillId="6" borderId="27" xfId="1" applyNumberFormat="1" applyFont="1" applyFill="1" applyBorder="1" applyAlignment="1">
      <alignment horizontal="right" vertical="center" wrapText="1"/>
    </xf>
    <xf numFmtId="2" fontId="7" fillId="6" borderId="13" xfId="1" applyNumberFormat="1" applyFont="1" applyFill="1" applyBorder="1" applyAlignment="1">
      <alignment horizontal="right" vertical="center" wrapText="1"/>
    </xf>
    <xf numFmtId="0" fontId="4" fillId="0" borderId="18" xfId="1" applyFont="1" applyFill="1" applyBorder="1" applyAlignment="1">
      <alignment vertical="top" wrapText="1"/>
    </xf>
    <xf numFmtId="1" fontId="9" fillId="0" borderId="21" xfId="1" applyNumberFormat="1" applyFont="1" applyFill="1" applyBorder="1" applyAlignment="1">
      <alignment horizontal="center" vertical="top" wrapText="1"/>
    </xf>
    <xf numFmtId="2" fontId="4" fillId="6" borderId="6" xfId="1" applyNumberFormat="1" applyFont="1" applyFill="1" applyBorder="1" applyAlignment="1">
      <alignment horizontal="right" vertical="center" wrapText="1"/>
    </xf>
    <xf numFmtId="0" fontId="7" fillId="0" borderId="40" xfId="1" applyFont="1" applyFill="1" applyBorder="1" applyAlignment="1">
      <alignment vertical="top" wrapText="1"/>
    </xf>
    <xf numFmtId="1" fontId="9" fillId="0" borderId="36" xfId="1" applyNumberFormat="1" applyFont="1" applyFill="1" applyBorder="1" applyAlignment="1">
      <alignment horizontal="center" vertical="top" wrapText="1"/>
    </xf>
    <xf numFmtId="0" fontId="15" fillId="0" borderId="41" xfId="1" applyFont="1" applyFill="1" applyBorder="1" applyAlignment="1">
      <alignment vertical="top" wrapText="1"/>
    </xf>
    <xf numFmtId="0" fontId="9" fillId="0" borderId="9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top" wrapText="1"/>
    </xf>
    <xf numFmtId="1" fontId="9" fillId="0" borderId="24" xfId="1" applyNumberFormat="1" applyFont="1" applyFill="1" applyBorder="1" applyAlignment="1">
      <alignment horizontal="center" vertical="top" wrapText="1"/>
    </xf>
    <xf numFmtId="2" fontId="9" fillId="0" borderId="10" xfId="1" applyNumberFormat="1" applyFont="1" applyFill="1" applyBorder="1" applyAlignment="1">
      <alignment horizontal="center" vertical="top" wrapText="1"/>
    </xf>
    <xf numFmtId="165" fontId="9" fillId="0" borderId="23" xfId="1" applyNumberFormat="1" applyFont="1" applyFill="1" applyBorder="1" applyAlignment="1">
      <alignment horizontal="center" vertical="top" wrapText="1"/>
    </xf>
    <xf numFmtId="2" fontId="4" fillId="6" borderId="24" xfId="1" applyNumberFormat="1" applyFont="1" applyFill="1" applyBorder="1" applyAlignment="1">
      <alignment horizontal="center" vertical="center" wrapText="1"/>
    </xf>
    <xf numFmtId="2" fontId="4" fillId="6" borderId="10" xfId="1" applyNumberFormat="1" applyFont="1" applyFill="1" applyBorder="1" applyAlignment="1">
      <alignment horizontal="right" vertical="center" wrapText="1"/>
    </xf>
    <xf numFmtId="2" fontId="7" fillId="6" borderId="11" xfId="1" applyNumberFormat="1" applyFont="1" applyFill="1" applyBorder="1" applyAlignment="1">
      <alignment horizontal="right" vertical="center" wrapText="1"/>
    </xf>
    <xf numFmtId="0" fontId="4" fillId="0" borderId="25" xfId="1" applyFont="1" applyBorder="1" applyAlignment="1">
      <alignment horizontal="left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1" fontId="9" fillId="0" borderId="26" xfId="1" applyNumberFormat="1" applyFont="1" applyBorder="1" applyAlignment="1">
      <alignment horizontal="center" vertical="top" wrapText="1"/>
    </xf>
    <xf numFmtId="2" fontId="9" fillId="0" borderId="27" xfId="1" applyNumberFormat="1" applyFont="1" applyBorder="1" applyAlignment="1">
      <alignment horizontal="center" vertical="top" wrapText="1"/>
    </xf>
    <xf numFmtId="165" fontId="9" fillId="0" borderId="29" xfId="1" applyNumberFormat="1" applyFont="1" applyBorder="1" applyAlignment="1">
      <alignment horizontal="center" vertical="top" wrapText="1"/>
    </xf>
    <xf numFmtId="2" fontId="4" fillId="6" borderId="31" xfId="1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9" fillId="0" borderId="12" xfId="1" applyFont="1" applyBorder="1" applyAlignment="1">
      <alignment horizontal="center" vertical="top" wrapText="1"/>
    </xf>
    <xf numFmtId="0" fontId="9" fillId="0" borderId="37" xfId="1" applyFont="1" applyBorder="1" applyAlignment="1">
      <alignment horizontal="center" vertical="top" wrapText="1"/>
    </xf>
    <xf numFmtId="0" fontId="9" fillId="0" borderId="13" xfId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2" fontId="9" fillId="0" borderId="37" xfId="1" applyNumberFormat="1" applyFont="1" applyBorder="1" applyAlignment="1">
      <alignment horizontal="center" vertical="top" wrapText="1"/>
    </xf>
    <xf numFmtId="165" fontId="9" fillId="0" borderId="38" xfId="1" applyNumberFormat="1" applyFont="1" applyBorder="1" applyAlignment="1">
      <alignment horizontal="center" vertical="top" wrapText="1"/>
    </xf>
    <xf numFmtId="2" fontId="9" fillId="0" borderId="12" xfId="1" applyNumberFormat="1" applyFont="1" applyFill="1" applyBorder="1" applyAlignment="1">
      <alignment horizontal="center" vertical="top" wrapText="1"/>
    </xf>
    <xf numFmtId="2" fontId="4" fillId="0" borderId="37" xfId="1" applyNumberFormat="1" applyFont="1" applyFill="1" applyBorder="1" applyAlignment="1">
      <alignment horizontal="center" vertical="top" wrapText="1"/>
    </xf>
    <xf numFmtId="2" fontId="7" fillId="0" borderId="13" xfId="1" applyNumberFormat="1" applyFont="1" applyFill="1" applyBorder="1" applyAlignment="1">
      <alignment horizontal="center" vertical="top" wrapText="1"/>
    </xf>
    <xf numFmtId="2" fontId="4" fillId="6" borderId="43" xfId="1" applyNumberFormat="1" applyFont="1" applyFill="1" applyBorder="1" applyAlignment="1">
      <alignment horizontal="center" vertical="center" wrapText="1"/>
    </xf>
    <xf numFmtId="2" fontId="4" fillId="6" borderId="30" xfId="1" applyNumberFormat="1" applyFont="1" applyFill="1" applyBorder="1"/>
    <xf numFmtId="2" fontId="7" fillId="6" borderId="44" xfId="1" applyNumberFormat="1" applyFont="1" applyFill="1" applyBorder="1"/>
    <xf numFmtId="0" fontId="9" fillId="0" borderId="45" xfId="0" applyFont="1" applyBorder="1" applyAlignment="1">
      <alignment vertical="top" wrapText="1"/>
    </xf>
    <xf numFmtId="0" fontId="9" fillId="0" borderId="9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1" fontId="9" fillId="0" borderId="9" xfId="1" applyNumberFormat="1" applyFont="1" applyBorder="1" applyAlignment="1">
      <alignment horizontal="center" vertical="top" wrapText="1"/>
    </xf>
    <xf numFmtId="2" fontId="9" fillId="0" borderId="10" xfId="1" applyNumberFormat="1" applyFont="1" applyBorder="1" applyAlignment="1">
      <alignment horizontal="center" vertical="top" wrapText="1"/>
    </xf>
    <xf numFmtId="165" fontId="9" fillId="0" borderId="23" xfId="1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2" fontId="4" fillId="6" borderId="37" xfId="1" applyNumberFormat="1" applyFont="1" applyFill="1" applyBorder="1"/>
    <xf numFmtId="2" fontId="7" fillId="6" borderId="13" xfId="1" applyNumberFormat="1" applyFont="1" applyFill="1" applyBorder="1"/>
    <xf numFmtId="0" fontId="4" fillId="0" borderId="18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1" fontId="9" fillId="0" borderId="5" xfId="1" applyNumberFormat="1" applyFont="1" applyBorder="1" applyAlignment="1">
      <alignment horizontal="center" vertical="top" wrapText="1"/>
    </xf>
    <xf numFmtId="2" fontId="9" fillId="0" borderId="6" xfId="1" applyNumberFormat="1" applyFont="1" applyBorder="1" applyAlignment="1">
      <alignment horizontal="center" vertical="top" wrapText="1"/>
    </xf>
    <xf numFmtId="165" fontId="9" fillId="0" borderId="7" xfId="1" applyNumberFormat="1" applyFont="1" applyBorder="1" applyAlignment="1">
      <alignment horizontal="center" vertical="top" wrapText="1"/>
    </xf>
    <xf numFmtId="2" fontId="4" fillId="0" borderId="6" xfId="1" applyNumberFormat="1" applyFont="1" applyFill="1" applyBorder="1" applyAlignment="1">
      <alignment horizontal="center" vertical="top" wrapText="1"/>
    </xf>
    <xf numFmtId="0" fontId="9" fillId="0" borderId="40" xfId="0" applyFont="1" applyBorder="1" applyAlignment="1">
      <alignment vertical="top" wrapText="1"/>
    </xf>
    <xf numFmtId="0" fontId="9" fillId="0" borderId="32" xfId="1" applyFont="1" applyBorder="1" applyAlignment="1">
      <alignment horizontal="center" vertical="top" wrapText="1"/>
    </xf>
    <xf numFmtId="0" fontId="9" fillId="0" borderId="33" xfId="1" applyFont="1" applyBorder="1" applyAlignment="1">
      <alignment horizontal="center" vertical="top" wrapText="1"/>
    </xf>
    <xf numFmtId="0" fontId="9" fillId="0" borderId="34" xfId="1" applyFont="1" applyBorder="1" applyAlignment="1">
      <alignment horizontal="center" vertical="top" wrapText="1"/>
    </xf>
    <xf numFmtId="1" fontId="9" fillId="0" borderId="32" xfId="1" applyNumberFormat="1" applyFont="1" applyBorder="1" applyAlignment="1">
      <alignment horizontal="center" vertical="top" wrapText="1"/>
    </xf>
    <xf numFmtId="2" fontId="9" fillId="0" borderId="33" xfId="1" applyNumberFormat="1" applyFont="1" applyBorder="1" applyAlignment="1">
      <alignment horizontal="center" vertical="top" wrapText="1"/>
    </xf>
    <xf numFmtId="165" fontId="9" fillId="0" borderId="34" xfId="1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vertical="top" wrapText="1"/>
    </xf>
    <xf numFmtId="165" fontId="9" fillId="0" borderId="11" xfId="1" applyNumberFormat="1" applyFont="1" applyBorder="1" applyAlignment="1">
      <alignment horizontal="center" vertical="top" wrapText="1"/>
    </xf>
    <xf numFmtId="0" fontId="9" fillId="0" borderId="31" xfId="1" applyFont="1" applyBorder="1" applyAlignment="1">
      <alignment horizontal="center" vertical="top" wrapText="1"/>
    </xf>
    <xf numFmtId="2" fontId="4" fillId="0" borderId="30" xfId="1" applyNumberFormat="1" applyFont="1" applyFill="1" applyBorder="1" applyAlignment="1">
      <alignment horizontal="center" vertical="top" wrapText="1"/>
    </xf>
    <xf numFmtId="0" fontId="9" fillId="0" borderId="39" xfId="1" applyFont="1" applyBorder="1" applyAlignment="1">
      <alignment horizontal="center" vertical="top" wrapText="1"/>
    </xf>
    <xf numFmtId="0" fontId="7" fillId="0" borderId="40" xfId="0" applyFont="1" applyBorder="1" applyAlignment="1">
      <alignment vertical="top" wrapText="1"/>
    </xf>
    <xf numFmtId="0" fontId="9" fillId="0" borderId="24" xfId="1" applyFont="1" applyBorder="1" applyAlignment="1">
      <alignment horizontal="center" vertical="top" wrapText="1"/>
    </xf>
    <xf numFmtId="0" fontId="9" fillId="0" borderId="41" xfId="0" applyFont="1" applyBorder="1" applyAlignment="1">
      <alignment vertical="top" wrapText="1"/>
    </xf>
    <xf numFmtId="0" fontId="4" fillId="0" borderId="40" xfId="1" applyFont="1" applyBorder="1" applyAlignment="1">
      <alignment horizontal="left" vertical="top" wrapText="1"/>
    </xf>
    <xf numFmtId="165" fontId="9" fillId="0" borderId="35" xfId="1" applyNumberFormat="1" applyFont="1" applyBorder="1" applyAlignment="1">
      <alignment horizontal="center" vertical="top" wrapText="1"/>
    </xf>
    <xf numFmtId="0" fontId="4" fillId="6" borderId="48" xfId="1" applyFont="1" applyFill="1" applyBorder="1" applyAlignment="1">
      <alignment horizontal="left" vertical="top" wrapText="1"/>
    </xf>
    <xf numFmtId="0" fontId="9" fillId="6" borderId="21" xfId="1" applyFont="1" applyFill="1" applyBorder="1" applyAlignment="1">
      <alignment horizontal="center" vertical="top" wrapText="1"/>
    </xf>
    <xf numFmtId="0" fontId="7" fillId="6" borderId="40" xfId="0" applyFont="1" applyFill="1" applyBorder="1" applyAlignment="1">
      <alignment vertical="top" wrapText="1"/>
    </xf>
    <xf numFmtId="0" fontId="9" fillId="6" borderId="36" xfId="1" applyFont="1" applyFill="1" applyBorder="1" applyAlignment="1">
      <alignment horizontal="center" vertical="top" wrapText="1"/>
    </xf>
    <xf numFmtId="0" fontId="15" fillId="6" borderId="41" xfId="0" applyFont="1" applyFill="1" applyBorder="1"/>
    <xf numFmtId="165" fontId="9" fillId="6" borderId="23" xfId="1" applyNumberFormat="1" applyFont="1" applyFill="1" applyBorder="1" applyAlignment="1">
      <alignment horizontal="center" vertical="top" wrapText="1"/>
    </xf>
    <xf numFmtId="0" fontId="4" fillId="0" borderId="40" xfId="1" applyFont="1" applyFill="1" applyBorder="1" applyAlignment="1">
      <alignment horizontal="left" vertical="top" wrapText="1"/>
    </xf>
    <xf numFmtId="0" fontId="9" fillId="0" borderId="26" xfId="1" applyFont="1" applyFill="1" applyBorder="1" applyAlignment="1">
      <alignment horizontal="center" vertical="top" wrapText="1"/>
    </xf>
    <xf numFmtId="0" fontId="9" fillId="0" borderId="27" xfId="1" applyFont="1" applyFill="1" applyBorder="1" applyAlignment="1">
      <alignment horizontal="center" vertical="top" wrapText="1"/>
    </xf>
    <xf numFmtId="0" fontId="9" fillId="0" borderId="28" xfId="1" applyFont="1" applyFill="1" applyBorder="1" applyAlignment="1">
      <alignment horizontal="center" vertical="top" wrapText="1"/>
    </xf>
    <xf numFmtId="1" fontId="9" fillId="0" borderId="26" xfId="1" applyNumberFormat="1" applyFont="1" applyFill="1" applyBorder="1" applyAlignment="1">
      <alignment horizontal="center" vertical="top" wrapText="1"/>
    </xf>
    <xf numFmtId="2" fontId="9" fillId="0" borderId="27" xfId="1" applyNumberFormat="1" applyFont="1" applyFill="1" applyBorder="1" applyAlignment="1">
      <alignment horizontal="center" vertical="top" wrapText="1"/>
    </xf>
    <xf numFmtId="165" fontId="9" fillId="0" borderId="29" xfId="1" applyNumberFormat="1" applyFont="1" applyFill="1" applyBorder="1" applyAlignment="1">
      <alignment horizontal="center" vertical="top" wrapText="1"/>
    </xf>
    <xf numFmtId="2" fontId="4" fillId="0" borderId="26" xfId="1" applyNumberFormat="1" applyFont="1" applyFill="1" applyBorder="1" applyAlignment="1">
      <alignment horizontal="center" vertical="top" wrapText="1"/>
    </xf>
    <xf numFmtId="2" fontId="7" fillId="0" borderId="27" xfId="1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 wrapText="1"/>
    </xf>
    <xf numFmtId="2" fontId="4" fillId="0" borderId="32" xfId="1" applyNumberFormat="1" applyFont="1" applyFill="1" applyBorder="1" applyAlignment="1">
      <alignment horizontal="center" vertical="top" wrapText="1"/>
    </xf>
    <xf numFmtId="2" fontId="7" fillId="0" borderId="33" xfId="1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top" wrapText="1"/>
    </xf>
    <xf numFmtId="2" fontId="4" fillId="0" borderId="12" xfId="1" applyNumberFormat="1" applyFont="1" applyFill="1" applyBorder="1" applyAlignment="1">
      <alignment horizontal="center" vertical="top" wrapText="1"/>
    </xf>
    <xf numFmtId="2" fontId="7" fillId="0" borderId="37" xfId="1" applyNumberFormat="1" applyFont="1" applyFill="1" applyBorder="1" applyAlignment="1">
      <alignment horizontal="center" vertical="top" wrapText="1"/>
    </xf>
    <xf numFmtId="0" fontId="15" fillId="0" borderId="41" xfId="0" applyFont="1" applyFill="1" applyBorder="1"/>
    <xf numFmtId="1" fontId="9" fillId="0" borderId="9" xfId="1" applyNumberFormat="1" applyFont="1" applyFill="1" applyBorder="1" applyAlignment="1">
      <alignment horizontal="center" vertical="top" wrapText="1"/>
    </xf>
    <xf numFmtId="165" fontId="9" fillId="0" borderId="11" xfId="1" applyNumberFormat="1" applyFont="1" applyFill="1" applyBorder="1" applyAlignment="1">
      <alignment horizontal="center" vertical="top" wrapText="1"/>
    </xf>
    <xf numFmtId="2" fontId="4" fillId="0" borderId="9" xfId="1" applyNumberFormat="1" applyFont="1" applyFill="1" applyBorder="1" applyAlignment="1">
      <alignment horizontal="center" vertical="top" wrapText="1"/>
    </xf>
    <xf numFmtId="2" fontId="7" fillId="0" borderId="10" xfId="1" applyNumberFormat="1" applyFont="1" applyFill="1" applyBorder="1" applyAlignment="1">
      <alignment horizontal="center" vertical="top" wrapText="1"/>
    </xf>
    <xf numFmtId="1" fontId="9" fillId="0" borderId="49" xfId="1" applyNumberFormat="1" applyFont="1" applyFill="1" applyBorder="1" applyAlignment="1">
      <alignment horizontal="center" vertical="top" wrapText="1"/>
    </xf>
    <xf numFmtId="2" fontId="9" fillId="0" borderId="30" xfId="1" applyNumberFormat="1" applyFont="1" applyFill="1" applyBorder="1" applyAlignment="1">
      <alignment horizontal="center" vertical="top" wrapText="1"/>
    </xf>
    <xf numFmtId="165" fontId="9" fillId="0" borderId="50" xfId="1" applyNumberFormat="1" applyFont="1" applyFill="1" applyBorder="1" applyAlignment="1">
      <alignment horizontal="center" vertical="top" wrapText="1"/>
    </xf>
    <xf numFmtId="0" fontId="15" fillId="0" borderId="8" xfId="0" applyFont="1" applyFill="1" applyBorder="1"/>
    <xf numFmtId="1" fontId="9" fillId="0" borderId="31" xfId="1" applyNumberFormat="1" applyFont="1" applyBorder="1" applyAlignment="1">
      <alignment horizontal="center" vertical="top" wrapText="1"/>
    </xf>
    <xf numFmtId="0" fontId="9" fillId="0" borderId="41" xfId="1" applyFont="1" applyBorder="1" applyAlignment="1">
      <alignment vertical="top" wrapText="1"/>
    </xf>
    <xf numFmtId="1" fontId="9" fillId="0" borderId="24" xfId="1" applyNumberFormat="1" applyFont="1" applyBorder="1" applyAlignment="1">
      <alignment horizontal="center" vertical="top" wrapText="1"/>
    </xf>
    <xf numFmtId="165" fontId="9" fillId="0" borderId="19" xfId="1" applyNumberFormat="1" applyFont="1" applyBorder="1" applyAlignment="1">
      <alignment horizontal="center" vertical="top" wrapText="1"/>
    </xf>
    <xf numFmtId="0" fontId="7" fillId="0" borderId="41" xfId="1" applyFont="1" applyBorder="1" applyAlignment="1">
      <alignment horizontal="left" vertical="top" wrapText="1"/>
    </xf>
    <xf numFmtId="0" fontId="4" fillId="0" borderId="18" xfId="1" applyFont="1" applyBorder="1" applyAlignment="1">
      <alignment vertical="top" wrapText="1"/>
    </xf>
    <xf numFmtId="0" fontId="7" fillId="0" borderId="41" xfId="1" applyFont="1" applyBorder="1" applyAlignment="1">
      <alignment vertical="top" wrapText="1"/>
    </xf>
    <xf numFmtId="0" fontId="16" fillId="3" borderId="18" xfId="1" applyFont="1" applyFill="1" applyBorder="1" applyAlignment="1">
      <alignment vertical="center" wrapText="1"/>
    </xf>
    <xf numFmtId="0" fontId="16" fillId="3" borderId="41" xfId="0" applyFont="1" applyFill="1" applyBorder="1" applyAlignment="1">
      <alignment vertical="top" wrapText="1"/>
    </xf>
    <xf numFmtId="2" fontId="0" fillId="7" borderId="0" xfId="0" applyNumberFormat="1" applyFill="1"/>
    <xf numFmtId="9" fontId="0" fillId="7" borderId="0" xfId="0" applyNumberFormat="1" applyFill="1" applyAlignment="1">
      <alignment wrapText="1"/>
    </xf>
    <xf numFmtId="0" fontId="0" fillId="7" borderId="0" xfId="0" applyFill="1"/>
    <xf numFmtId="164" fontId="4" fillId="7" borderId="0" xfId="1" applyNumberFormat="1" applyFont="1" applyFill="1" applyBorder="1" applyAlignment="1">
      <alignment horizontal="center" vertical="center" wrapText="1"/>
    </xf>
    <xf numFmtId="9" fontId="0" fillId="7" borderId="0" xfId="0" applyNumberFormat="1" applyFill="1"/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" xfId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9" fontId="0" fillId="7" borderId="0" xfId="0" applyNumberFormat="1" applyFill="1" applyAlignment="1">
      <alignment wrapText="1"/>
    </xf>
    <xf numFmtId="0" fontId="0" fillId="7" borderId="0" xfId="0" applyFill="1" applyAlignment="1">
      <alignment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42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46" xfId="0" applyFont="1" applyFill="1" applyBorder="1" applyAlignment="1">
      <alignment horizontal="center" vertical="top" wrapText="1"/>
    </xf>
    <xf numFmtId="0" fontId="4" fillId="6" borderId="4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textRotation="90" wrapText="1"/>
    </xf>
    <xf numFmtId="0" fontId="4" fillId="4" borderId="9" xfId="1" applyFont="1" applyFill="1" applyBorder="1" applyAlignment="1">
      <alignment horizontal="center" vertical="center" textRotation="90" wrapText="1"/>
    </xf>
    <xf numFmtId="0" fontId="4" fillId="4" borderId="6" xfId="1" applyFont="1" applyFill="1" applyBorder="1" applyAlignment="1">
      <alignment horizontal="center" vertical="center" textRotation="90" wrapText="1"/>
    </xf>
    <xf numFmtId="0" fontId="4" fillId="4" borderId="10" xfId="1" applyFont="1" applyFill="1" applyBorder="1" applyAlignment="1">
      <alignment horizontal="center" vertical="center" textRotation="90" wrapText="1"/>
    </xf>
    <xf numFmtId="0" fontId="4" fillId="4" borderId="7" xfId="1" applyFont="1" applyFill="1" applyBorder="1" applyAlignment="1">
      <alignment horizontal="center" vertical="center" textRotation="90" wrapText="1"/>
    </xf>
    <xf numFmtId="0" fontId="4" fillId="4" borderId="11" xfId="1" applyFont="1" applyFill="1" applyBorder="1" applyAlignment="1">
      <alignment horizontal="center" vertical="center" textRotation="90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06-05-01 ПРАЙС-ЛИСТ АК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0</xdr:rowOff>
    </xdr:from>
    <xdr:to>
      <xdr:col>12</xdr:col>
      <xdr:colOff>419100</xdr:colOff>
      <xdr:row>3</xdr:row>
      <xdr:rowOff>171450</xdr:rowOff>
    </xdr:to>
    <xdr:pic>
      <xdr:nvPicPr>
        <xdr:cNvPr id="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038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0"/>
  <sheetViews>
    <sheetView tabSelected="1" workbookViewId="0">
      <selection activeCell="M11" sqref="M11"/>
    </sheetView>
  </sheetViews>
  <sheetFormatPr defaultRowHeight="15" x14ac:dyDescent="0.25"/>
  <cols>
    <col min="1" max="1" width="25.5703125" customWidth="1"/>
    <col min="2" max="2" width="5.140625" customWidth="1"/>
    <col min="3" max="3" width="5.42578125" customWidth="1"/>
    <col min="4" max="4" width="5" customWidth="1"/>
    <col min="5" max="5" width="5.42578125" customWidth="1"/>
    <col min="6" max="6" width="5" bestFit="1" customWidth="1"/>
    <col min="7" max="7" width="7.28515625" bestFit="1" customWidth="1"/>
    <col min="8" max="8" width="8.7109375" bestFit="1" customWidth="1"/>
    <col min="9" max="9" width="8.42578125" style="1" bestFit="1" customWidth="1"/>
    <col min="10" max="10" width="6.42578125" bestFit="1" customWidth="1"/>
    <col min="11" max="11" width="9" bestFit="1" customWidth="1"/>
    <col min="12" max="12" width="8.28515625" customWidth="1"/>
    <col min="13" max="13" width="7.42578125" bestFit="1" customWidth="1"/>
    <col min="14" max="14" width="13.42578125" bestFit="1" customWidth="1"/>
    <col min="15" max="15" width="11.140625" customWidth="1"/>
    <col min="16" max="16" width="10.140625" style="4" customWidth="1"/>
    <col min="17" max="17" width="10.140625" style="255" customWidth="1"/>
    <col min="257" max="257" width="25.5703125" customWidth="1"/>
    <col min="258" max="258" width="5.140625" customWidth="1"/>
    <col min="259" max="259" width="5.42578125" customWidth="1"/>
    <col min="260" max="260" width="5" customWidth="1"/>
    <col min="261" max="261" width="5.42578125" customWidth="1"/>
    <col min="262" max="262" width="5" bestFit="1" customWidth="1"/>
    <col min="263" max="263" width="7.28515625" bestFit="1" customWidth="1"/>
    <col min="264" max="264" width="8.7109375" bestFit="1" customWidth="1"/>
    <col min="265" max="265" width="8.42578125" bestFit="1" customWidth="1"/>
    <col min="266" max="266" width="6.42578125" bestFit="1" customWidth="1"/>
    <col min="267" max="267" width="9" bestFit="1" customWidth="1"/>
    <col min="268" max="268" width="8.28515625" customWidth="1"/>
    <col min="269" max="269" width="7.42578125" bestFit="1" customWidth="1"/>
    <col min="270" max="270" width="13.42578125" bestFit="1" customWidth="1"/>
    <col min="271" max="271" width="11.140625" customWidth="1"/>
    <col min="272" max="273" width="10.140625" customWidth="1"/>
    <col min="513" max="513" width="25.5703125" customWidth="1"/>
    <col min="514" max="514" width="5.140625" customWidth="1"/>
    <col min="515" max="515" width="5.42578125" customWidth="1"/>
    <col min="516" max="516" width="5" customWidth="1"/>
    <col min="517" max="517" width="5.42578125" customWidth="1"/>
    <col min="518" max="518" width="5" bestFit="1" customWidth="1"/>
    <col min="519" max="519" width="7.28515625" bestFit="1" customWidth="1"/>
    <col min="520" max="520" width="8.7109375" bestFit="1" customWidth="1"/>
    <col min="521" max="521" width="8.42578125" bestFit="1" customWidth="1"/>
    <col min="522" max="522" width="6.42578125" bestFit="1" customWidth="1"/>
    <col min="523" max="523" width="9" bestFit="1" customWidth="1"/>
    <col min="524" max="524" width="8.28515625" customWidth="1"/>
    <col min="525" max="525" width="7.42578125" bestFit="1" customWidth="1"/>
    <col min="526" max="526" width="13.42578125" bestFit="1" customWidth="1"/>
    <col min="527" max="527" width="11.140625" customWidth="1"/>
    <col min="528" max="529" width="10.140625" customWidth="1"/>
    <col min="769" max="769" width="25.5703125" customWidth="1"/>
    <col min="770" max="770" width="5.140625" customWidth="1"/>
    <col min="771" max="771" width="5.42578125" customWidth="1"/>
    <col min="772" max="772" width="5" customWidth="1"/>
    <col min="773" max="773" width="5.42578125" customWidth="1"/>
    <col min="774" max="774" width="5" bestFit="1" customWidth="1"/>
    <col min="775" max="775" width="7.28515625" bestFit="1" customWidth="1"/>
    <col min="776" max="776" width="8.7109375" bestFit="1" customWidth="1"/>
    <col min="777" max="777" width="8.42578125" bestFit="1" customWidth="1"/>
    <col min="778" max="778" width="6.42578125" bestFit="1" customWidth="1"/>
    <col min="779" max="779" width="9" bestFit="1" customWidth="1"/>
    <col min="780" max="780" width="8.28515625" customWidth="1"/>
    <col min="781" max="781" width="7.42578125" bestFit="1" customWidth="1"/>
    <col min="782" max="782" width="13.42578125" bestFit="1" customWidth="1"/>
    <col min="783" max="783" width="11.140625" customWidth="1"/>
    <col min="784" max="785" width="10.140625" customWidth="1"/>
    <col min="1025" max="1025" width="25.5703125" customWidth="1"/>
    <col min="1026" max="1026" width="5.140625" customWidth="1"/>
    <col min="1027" max="1027" width="5.42578125" customWidth="1"/>
    <col min="1028" max="1028" width="5" customWidth="1"/>
    <col min="1029" max="1029" width="5.42578125" customWidth="1"/>
    <col min="1030" max="1030" width="5" bestFit="1" customWidth="1"/>
    <col min="1031" max="1031" width="7.28515625" bestFit="1" customWidth="1"/>
    <col min="1032" max="1032" width="8.7109375" bestFit="1" customWidth="1"/>
    <col min="1033" max="1033" width="8.42578125" bestFit="1" customWidth="1"/>
    <col min="1034" max="1034" width="6.42578125" bestFit="1" customWidth="1"/>
    <col min="1035" max="1035" width="9" bestFit="1" customWidth="1"/>
    <col min="1036" max="1036" width="8.28515625" customWidth="1"/>
    <col min="1037" max="1037" width="7.42578125" bestFit="1" customWidth="1"/>
    <col min="1038" max="1038" width="13.42578125" bestFit="1" customWidth="1"/>
    <col min="1039" max="1039" width="11.140625" customWidth="1"/>
    <col min="1040" max="1041" width="10.140625" customWidth="1"/>
    <col min="1281" max="1281" width="25.5703125" customWidth="1"/>
    <col min="1282" max="1282" width="5.140625" customWidth="1"/>
    <col min="1283" max="1283" width="5.42578125" customWidth="1"/>
    <col min="1284" max="1284" width="5" customWidth="1"/>
    <col min="1285" max="1285" width="5.42578125" customWidth="1"/>
    <col min="1286" max="1286" width="5" bestFit="1" customWidth="1"/>
    <col min="1287" max="1287" width="7.28515625" bestFit="1" customWidth="1"/>
    <col min="1288" max="1288" width="8.7109375" bestFit="1" customWidth="1"/>
    <col min="1289" max="1289" width="8.42578125" bestFit="1" customWidth="1"/>
    <col min="1290" max="1290" width="6.42578125" bestFit="1" customWidth="1"/>
    <col min="1291" max="1291" width="9" bestFit="1" customWidth="1"/>
    <col min="1292" max="1292" width="8.28515625" customWidth="1"/>
    <col min="1293" max="1293" width="7.42578125" bestFit="1" customWidth="1"/>
    <col min="1294" max="1294" width="13.42578125" bestFit="1" customWidth="1"/>
    <col min="1295" max="1295" width="11.140625" customWidth="1"/>
    <col min="1296" max="1297" width="10.140625" customWidth="1"/>
    <col min="1537" max="1537" width="25.5703125" customWidth="1"/>
    <col min="1538" max="1538" width="5.140625" customWidth="1"/>
    <col min="1539" max="1539" width="5.42578125" customWidth="1"/>
    <col min="1540" max="1540" width="5" customWidth="1"/>
    <col min="1541" max="1541" width="5.42578125" customWidth="1"/>
    <col min="1542" max="1542" width="5" bestFit="1" customWidth="1"/>
    <col min="1543" max="1543" width="7.28515625" bestFit="1" customWidth="1"/>
    <col min="1544" max="1544" width="8.7109375" bestFit="1" customWidth="1"/>
    <col min="1545" max="1545" width="8.42578125" bestFit="1" customWidth="1"/>
    <col min="1546" max="1546" width="6.42578125" bestFit="1" customWidth="1"/>
    <col min="1547" max="1547" width="9" bestFit="1" customWidth="1"/>
    <col min="1548" max="1548" width="8.28515625" customWidth="1"/>
    <col min="1549" max="1549" width="7.42578125" bestFit="1" customWidth="1"/>
    <col min="1550" max="1550" width="13.42578125" bestFit="1" customWidth="1"/>
    <col min="1551" max="1551" width="11.140625" customWidth="1"/>
    <col min="1552" max="1553" width="10.140625" customWidth="1"/>
    <col min="1793" max="1793" width="25.5703125" customWidth="1"/>
    <col min="1794" max="1794" width="5.140625" customWidth="1"/>
    <col min="1795" max="1795" width="5.42578125" customWidth="1"/>
    <col min="1796" max="1796" width="5" customWidth="1"/>
    <col min="1797" max="1797" width="5.42578125" customWidth="1"/>
    <col min="1798" max="1798" width="5" bestFit="1" customWidth="1"/>
    <col min="1799" max="1799" width="7.28515625" bestFit="1" customWidth="1"/>
    <col min="1800" max="1800" width="8.7109375" bestFit="1" customWidth="1"/>
    <col min="1801" max="1801" width="8.42578125" bestFit="1" customWidth="1"/>
    <col min="1802" max="1802" width="6.42578125" bestFit="1" customWidth="1"/>
    <col min="1803" max="1803" width="9" bestFit="1" customWidth="1"/>
    <col min="1804" max="1804" width="8.28515625" customWidth="1"/>
    <col min="1805" max="1805" width="7.42578125" bestFit="1" customWidth="1"/>
    <col min="1806" max="1806" width="13.42578125" bestFit="1" customWidth="1"/>
    <col min="1807" max="1807" width="11.140625" customWidth="1"/>
    <col min="1808" max="1809" width="10.140625" customWidth="1"/>
    <col min="2049" max="2049" width="25.5703125" customWidth="1"/>
    <col min="2050" max="2050" width="5.140625" customWidth="1"/>
    <col min="2051" max="2051" width="5.42578125" customWidth="1"/>
    <col min="2052" max="2052" width="5" customWidth="1"/>
    <col min="2053" max="2053" width="5.42578125" customWidth="1"/>
    <col min="2054" max="2054" width="5" bestFit="1" customWidth="1"/>
    <col min="2055" max="2055" width="7.28515625" bestFit="1" customWidth="1"/>
    <col min="2056" max="2056" width="8.7109375" bestFit="1" customWidth="1"/>
    <col min="2057" max="2057" width="8.42578125" bestFit="1" customWidth="1"/>
    <col min="2058" max="2058" width="6.42578125" bestFit="1" customWidth="1"/>
    <col min="2059" max="2059" width="9" bestFit="1" customWidth="1"/>
    <col min="2060" max="2060" width="8.28515625" customWidth="1"/>
    <col min="2061" max="2061" width="7.42578125" bestFit="1" customWidth="1"/>
    <col min="2062" max="2062" width="13.42578125" bestFit="1" customWidth="1"/>
    <col min="2063" max="2063" width="11.140625" customWidth="1"/>
    <col min="2064" max="2065" width="10.140625" customWidth="1"/>
    <col min="2305" max="2305" width="25.5703125" customWidth="1"/>
    <col min="2306" max="2306" width="5.140625" customWidth="1"/>
    <col min="2307" max="2307" width="5.42578125" customWidth="1"/>
    <col min="2308" max="2308" width="5" customWidth="1"/>
    <col min="2309" max="2309" width="5.42578125" customWidth="1"/>
    <col min="2310" max="2310" width="5" bestFit="1" customWidth="1"/>
    <col min="2311" max="2311" width="7.28515625" bestFit="1" customWidth="1"/>
    <col min="2312" max="2312" width="8.7109375" bestFit="1" customWidth="1"/>
    <col min="2313" max="2313" width="8.42578125" bestFit="1" customWidth="1"/>
    <col min="2314" max="2314" width="6.42578125" bestFit="1" customWidth="1"/>
    <col min="2315" max="2315" width="9" bestFit="1" customWidth="1"/>
    <col min="2316" max="2316" width="8.28515625" customWidth="1"/>
    <col min="2317" max="2317" width="7.42578125" bestFit="1" customWidth="1"/>
    <col min="2318" max="2318" width="13.42578125" bestFit="1" customWidth="1"/>
    <col min="2319" max="2319" width="11.140625" customWidth="1"/>
    <col min="2320" max="2321" width="10.140625" customWidth="1"/>
    <col min="2561" max="2561" width="25.5703125" customWidth="1"/>
    <col min="2562" max="2562" width="5.140625" customWidth="1"/>
    <col min="2563" max="2563" width="5.42578125" customWidth="1"/>
    <col min="2564" max="2564" width="5" customWidth="1"/>
    <col min="2565" max="2565" width="5.42578125" customWidth="1"/>
    <col min="2566" max="2566" width="5" bestFit="1" customWidth="1"/>
    <col min="2567" max="2567" width="7.28515625" bestFit="1" customWidth="1"/>
    <col min="2568" max="2568" width="8.7109375" bestFit="1" customWidth="1"/>
    <col min="2569" max="2569" width="8.42578125" bestFit="1" customWidth="1"/>
    <col min="2570" max="2570" width="6.42578125" bestFit="1" customWidth="1"/>
    <col min="2571" max="2571" width="9" bestFit="1" customWidth="1"/>
    <col min="2572" max="2572" width="8.28515625" customWidth="1"/>
    <col min="2573" max="2573" width="7.42578125" bestFit="1" customWidth="1"/>
    <col min="2574" max="2574" width="13.42578125" bestFit="1" customWidth="1"/>
    <col min="2575" max="2575" width="11.140625" customWidth="1"/>
    <col min="2576" max="2577" width="10.140625" customWidth="1"/>
    <col min="2817" max="2817" width="25.5703125" customWidth="1"/>
    <col min="2818" max="2818" width="5.140625" customWidth="1"/>
    <col min="2819" max="2819" width="5.42578125" customWidth="1"/>
    <col min="2820" max="2820" width="5" customWidth="1"/>
    <col min="2821" max="2821" width="5.42578125" customWidth="1"/>
    <col min="2822" max="2822" width="5" bestFit="1" customWidth="1"/>
    <col min="2823" max="2823" width="7.28515625" bestFit="1" customWidth="1"/>
    <col min="2824" max="2824" width="8.7109375" bestFit="1" customWidth="1"/>
    <col min="2825" max="2825" width="8.42578125" bestFit="1" customWidth="1"/>
    <col min="2826" max="2826" width="6.42578125" bestFit="1" customWidth="1"/>
    <col min="2827" max="2827" width="9" bestFit="1" customWidth="1"/>
    <col min="2828" max="2828" width="8.28515625" customWidth="1"/>
    <col min="2829" max="2829" width="7.42578125" bestFit="1" customWidth="1"/>
    <col min="2830" max="2830" width="13.42578125" bestFit="1" customWidth="1"/>
    <col min="2831" max="2831" width="11.140625" customWidth="1"/>
    <col min="2832" max="2833" width="10.140625" customWidth="1"/>
    <col min="3073" max="3073" width="25.5703125" customWidth="1"/>
    <col min="3074" max="3074" width="5.140625" customWidth="1"/>
    <col min="3075" max="3075" width="5.42578125" customWidth="1"/>
    <col min="3076" max="3076" width="5" customWidth="1"/>
    <col min="3077" max="3077" width="5.42578125" customWidth="1"/>
    <col min="3078" max="3078" width="5" bestFit="1" customWidth="1"/>
    <col min="3079" max="3079" width="7.28515625" bestFit="1" customWidth="1"/>
    <col min="3080" max="3080" width="8.7109375" bestFit="1" customWidth="1"/>
    <col min="3081" max="3081" width="8.42578125" bestFit="1" customWidth="1"/>
    <col min="3082" max="3082" width="6.42578125" bestFit="1" customWidth="1"/>
    <col min="3083" max="3083" width="9" bestFit="1" customWidth="1"/>
    <col min="3084" max="3084" width="8.28515625" customWidth="1"/>
    <col min="3085" max="3085" width="7.42578125" bestFit="1" customWidth="1"/>
    <col min="3086" max="3086" width="13.42578125" bestFit="1" customWidth="1"/>
    <col min="3087" max="3087" width="11.140625" customWidth="1"/>
    <col min="3088" max="3089" width="10.140625" customWidth="1"/>
    <col min="3329" max="3329" width="25.5703125" customWidth="1"/>
    <col min="3330" max="3330" width="5.140625" customWidth="1"/>
    <col min="3331" max="3331" width="5.42578125" customWidth="1"/>
    <col min="3332" max="3332" width="5" customWidth="1"/>
    <col min="3333" max="3333" width="5.42578125" customWidth="1"/>
    <col min="3334" max="3334" width="5" bestFit="1" customWidth="1"/>
    <col min="3335" max="3335" width="7.28515625" bestFit="1" customWidth="1"/>
    <col min="3336" max="3336" width="8.7109375" bestFit="1" customWidth="1"/>
    <col min="3337" max="3337" width="8.42578125" bestFit="1" customWidth="1"/>
    <col min="3338" max="3338" width="6.42578125" bestFit="1" customWidth="1"/>
    <col min="3339" max="3339" width="9" bestFit="1" customWidth="1"/>
    <col min="3340" max="3340" width="8.28515625" customWidth="1"/>
    <col min="3341" max="3341" width="7.42578125" bestFit="1" customWidth="1"/>
    <col min="3342" max="3342" width="13.42578125" bestFit="1" customWidth="1"/>
    <col min="3343" max="3343" width="11.140625" customWidth="1"/>
    <col min="3344" max="3345" width="10.140625" customWidth="1"/>
    <col min="3585" max="3585" width="25.5703125" customWidth="1"/>
    <col min="3586" max="3586" width="5.140625" customWidth="1"/>
    <col min="3587" max="3587" width="5.42578125" customWidth="1"/>
    <col min="3588" max="3588" width="5" customWidth="1"/>
    <col min="3589" max="3589" width="5.42578125" customWidth="1"/>
    <col min="3590" max="3590" width="5" bestFit="1" customWidth="1"/>
    <col min="3591" max="3591" width="7.28515625" bestFit="1" customWidth="1"/>
    <col min="3592" max="3592" width="8.7109375" bestFit="1" customWidth="1"/>
    <col min="3593" max="3593" width="8.42578125" bestFit="1" customWidth="1"/>
    <col min="3594" max="3594" width="6.42578125" bestFit="1" customWidth="1"/>
    <col min="3595" max="3595" width="9" bestFit="1" customWidth="1"/>
    <col min="3596" max="3596" width="8.28515625" customWidth="1"/>
    <col min="3597" max="3597" width="7.42578125" bestFit="1" customWidth="1"/>
    <col min="3598" max="3598" width="13.42578125" bestFit="1" customWidth="1"/>
    <col min="3599" max="3599" width="11.140625" customWidth="1"/>
    <col min="3600" max="3601" width="10.140625" customWidth="1"/>
    <col min="3841" max="3841" width="25.5703125" customWidth="1"/>
    <col min="3842" max="3842" width="5.140625" customWidth="1"/>
    <col min="3843" max="3843" width="5.42578125" customWidth="1"/>
    <col min="3844" max="3844" width="5" customWidth="1"/>
    <col min="3845" max="3845" width="5.42578125" customWidth="1"/>
    <col min="3846" max="3846" width="5" bestFit="1" customWidth="1"/>
    <col min="3847" max="3847" width="7.28515625" bestFit="1" customWidth="1"/>
    <col min="3848" max="3848" width="8.7109375" bestFit="1" customWidth="1"/>
    <col min="3849" max="3849" width="8.42578125" bestFit="1" customWidth="1"/>
    <col min="3850" max="3850" width="6.42578125" bestFit="1" customWidth="1"/>
    <col min="3851" max="3851" width="9" bestFit="1" customWidth="1"/>
    <col min="3852" max="3852" width="8.28515625" customWidth="1"/>
    <col min="3853" max="3853" width="7.42578125" bestFit="1" customWidth="1"/>
    <col min="3854" max="3854" width="13.42578125" bestFit="1" customWidth="1"/>
    <col min="3855" max="3855" width="11.140625" customWidth="1"/>
    <col min="3856" max="3857" width="10.140625" customWidth="1"/>
    <col min="4097" max="4097" width="25.5703125" customWidth="1"/>
    <col min="4098" max="4098" width="5.140625" customWidth="1"/>
    <col min="4099" max="4099" width="5.42578125" customWidth="1"/>
    <col min="4100" max="4100" width="5" customWidth="1"/>
    <col min="4101" max="4101" width="5.42578125" customWidth="1"/>
    <col min="4102" max="4102" width="5" bestFit="1" customWidth="1"/>
    <col min="4103" max="4103" width="7.28515625" bestFit="1" customWidth="1"/>
    <col min="4104" max="4104" width="8.7109375" bestFit="1" customWidth="1"/>
    <col min="4105" max="4105" width="8.42578125" bestFit="1" customWidth="1"/>
    <col min="4106" max="4106" width="6.42578125" bestFit="1" customWidth="1"/>
    <col min="4107" max="4107" width="9" bestFit="1" customWidth="1"/>
    <col min="4108" max="4108" width="8.28515625" customWidth="1"/>
    <col min="4109" max="4109" width="7.42578125" bestFit="1" customWidth="1"/>
    <col min="4110" max="4110" width="13.42578125" bestFit="1" customWidth="1"/>
    <col min="4111" max="4111" width="11.140625" customWidth="1"/>
    <col min="4112" max="4113" width="10.140625" customWidth="1"/>
    <col min="4353" max="4353" width="25.5703125" customWidth="1"/>
    <col min="4354" max="4354" width="5.140625" customWidth="1"/>
    <col min="4355" max="4355" width="5.42578125" customWidth="1"/>
    <col min="4356" max="4356" width="5" customWidth="1"/>
    <col min="4357" max="4357" width="5.42578125" customWidth="1"/>
    <col min="4358" max="4358" width="5" bestFit="1" customWidth="1"/>
    <col min="4359" max="4359" width="7.28515625" bestFit="1" customWidth="1"/>
    <col min="4360" max="4360" width="8.7109375" bestFit="1" customWidth="1"/>
    <col min="4361" max="4361" width="8.42578125" bestFit="1" customWidth="1"/>
    <col min="4362" max="4362" width="6.42578125" bestFit="1" customWidth="1"/>
    <col min="4363" max="4363" width="9" bestFit="1" customWidth="1"/>
    <col min="4364" max="4364" width="8.28515625" customWidth="1"/>
    <col min="4365" max="4365" width="7.42578125" bestFit="1" customWidth="1"/>
    <col min="4366" max="4366" width="13.42578125" bestFit="1" customWidth="1"/>
    <col min="4367" max="4367" width="11.140625" customWidth="1"/>
    <col min="4368" max="4369" width="10.140625" customWidth="1"/>
    <col min="4609" max="4609" width="25.5703125" customWidth="1"/>
    <col min="4610" max="4610" width="5.140625" customWidth="1"/>
    <col min="4611" max="4611" width="5.42578125" customWidth="1"/>
    <col min="4612" max="4612" width="5" customWidth="1"/>
    <col min="4613" max="4613" width="5.42578125" customWidth="1"/>
    <col min="4614" max="4614" width="5" bestFit="1" customWidth="1"/>
    <col min="4615" max="4615" width="7.28515625" bestFit="1" customWidth="1"/>
    <col min="4616" max="4616" width="8.7109375" bestFit="1" customWidth="1"/>
    <col min="4617" max="4617" width="8.42578125" bestFit="1" customWidth="1"/>
    <col min="4618" max="4618" width="6.42578125" bestFit="1" customWidth="1"/>
    <col min="4619" max="4619" width="9" bestFit="1" customWidth="1"/>
    <col min="4620" max="4620" width="8.28515625" customWidth="1"/>
    <col min="4621" max="4621" width="7.42578125" bestFit="1" customWidth="1"/>
    <col min="4622" max="4622" width="13.42578125" bestFit="1" customWidth="1"/>
    <col min="4623" max="4623" width="11.140625" customWidth="1"/>
    <col min="4624" max="4625" width="10.140625" customWidth="1"/>
    <col min="4865" max="4865" width="25.5703125" customWidth="1"/>
    <col min="4866" max="4866" width="5.140625" customWidth="1"/>
    <col min="4867" max="4867" width="5.42578125" customWidth="1"/>
    <col min="4868" max="4868" width="5" customWidth="1"/>
    <col min="4869" max="4869" width="5.42578125" customWidth="1"/>
    <col min="4870" max="4870" width="5" bestFit="1" customWidth="1"/>
    <col min="4871" max="4871" width="7.28515625" bestFit="1" customWidth="1"/>
    <col min="4872" max="4872" width="8.7109375" bestFit="1" customWidth="1"/>
    <col min="4873" max="4873" width="8.42578125" bestFit="1" customWidth="1"/>
    <col min="4874" max="4874" width="6.42578125" bestFit="1" customWidth="1"/>
    <col min="4875" max="4875" width="9" bestFit="1" customWidth="1"/>
    <col min="4876" max="4876" width="8.28515625" customWidth="1"/>
    <col min="4877" max="4877" width="7.42578125" bestFit="1" customWidth="1"/>
    <col min="4878" max="4878" width="13.42578125" bestFit="1" customWidth="1"/>
    <col min="4879" max="4879" width="11.140625" customWidth="1"/>
    <col min="4880" max="4881" width="10.140625" customWidth="1"/>
    <col min="5121" max="5121" width="25.5703125" customWidth="1"/>
    <col min="5122" max="5122" width="5.140625" customWidth="1"/>
    <col min="5123" max="5123" width="5.42578125" customWidth="1"/>
    <col min="5124" max="5124" width="5" customWidth="1"/>
    <col min="5125" max="5125" width="5.42578125" customWidth="1"/>
    <col min="5126" max="5126" width="5" bestFit="1" customWidth="1"/>
    <col min="5127" max="5127" width="7.28515625" bestFit="1" customWidth="1"/>
    <col min="5128" max="5128" width="8.7109375" bestFit="1" customWidth="1"/>
    <col min="5129" max="5129" width="8.42578125" bestFit="1" customWidth="1"/>
    <col min="5130" max="5130" width="6.42578125" bestFit="1" customWidth="1"/>
    <col min="5131" max="5131" width="9" bestFit="1" customWidth="1"/>
    <col min="5132" max="5132" width="8.28515625" customWidth="1"/>
    <col min="5133" max="5133" width="7.42578125" bestFit="1" customWidth="1"/>
    <col min="5134" max="5134" width="13.42578125" bestFit="1" customWidth="1"/>
    <col min="5135" max="5135" width="11.140625" customWidth="1"/>
    <col min="5136" max="5137" width="10.140625" customWidth="1"/>
    <col min="5377" max="5377" width="25.5703125" customWidth="1"/>
    <col min="5378" max="5378" width="5.140625" customWidth="1"/>
    <col min="5379" max="5379" width="5.42578125" customWidth="1"/>
    <col min="5380" max="5380" width="5" customWidth="1"/>
    <col min="5381" max="5381" width="5.42578125" customWidth="1"/>
    <col min="5382" max="5382" width="5" bestFit="1" customWidth="1"/>
    <col min="5383" max="5383" width="7.28515625" bestFit="1" customWidth="1"/>
    <col min="5384" max="5384" width="8.7109375" bestFit="1" customWidth="1"/>
    <col min="5385" max="5385" width="8.42578125" bestFit="1" customWidth="1"/>
    <col min="5386" max="5386" width="6.42578125" bestFit="1" customWidth="1"/>
    <col min="5387" max="5387" width="9" bestFit="1" customWidth="1"/>
    <col min="5388" max="5388" width="8.28515625" customWidth="1"/>
    <col min="5389" max="5389" width="7.42578125" bestFit="1" customWidth="1"/>
    <col min="5390" max="5390" width="13.42578125" bestFit="1" customWidth="1"/>
    <col min="5391" max="5391" width="11.140625" customWidth="1"/>
    <col min="5392" max="5393" width="10.140625" customWidth="1"/>
    <col min="5633" max="5633" width="25.5703125" customWidth="1"/>
    <col min="5634" max="5634" width="5.140625" customWidth="1"/>
    <col min="5635" max="5635" width="5.42578125" customWidth="1"/>
    <col min="5636" max="5636" width="5" customWidth="1"/>
    <col min="5637" max="5637" width="5.42578125" customWidth="1"/>
    <col min="5638" max="5638" width="5" bestFit="1" customWidth="1"/>
    <col min="5639" max="5639" width="7.28515625" bestFit="1" customWidth="1"/>
    <col min="5640" max="5640" width="8.7109375" bestFit="1" customWidth="1"/>
    <col min="5641" max="5641" width="8.42578125" bestFit="1" customWidth="1"/>
    <col min="5642" max="5642" width="6.42578125" bestFit="1" customWidth="1"/>
    <col min="5643" max="5643" width="9" bestFit="1" customWidth="1"/>
    <col min="5644" max="5644" width="8.28515625" customWidth="1"/>
    <col min="5645" max="5645" width="7.42578125" bestFit="1" customWidth="1"/>
    <col min="5646" max="5646" width="13.42578125" bestFit="1" customWidth="1"/>
    <col min="5647" max="5647" width="11.140625" customWidth="1"/>
    <col min="5648" max="5649" width="10.140625" customWidth="1"/>
    <col min="5889" max="5889" width="25.5703125" customWidth="1"/>
    <col min="5890" max="5890" width="5.140625" customWidth="1"/>
    <col min="5891" max="5891" width="5.42578125" customWidth="1"/>
    <col min="5892" max="5892" width="5" customWidth="1"/>
    <col min="5893" max="5893" width="5.42578125" customWidth="1"/>
    <col min="5894" max="5894" width="5" bestFit="1" customWidth="1"/>
    <col min="5895" max="5895" width="7.28515625" bestFit="1" customWidth="1"/>
    <col min="5896" max="5896" width="8.7109375" bestFit="1" customWidth="1"/>
    <col min="5897" max="5897" width="8.42578125" bestFit="1" customWidth="1"/>
    <col min="5898" max="5898" width="6.42578125" bestFit="1" customWidth="1"/>
    <col min="5899" max="5899" width="9" bestFit="1" customWidth="1"/>
    <col min="5900" max="5900" width="8.28515625" customWidth="1"/>
    <col min="5901" max="5901" width="7.42578125" bestFit="1" customWidth="1"/>
    <col min="5902" max="5902" width="13.42578125" bestFit="1" customWidth="1"/>
    <col min="5903" max="5903" width="11.140625" customWidth="1"/>
    <col min="5904" max="5905" width="10.140625" customWidth="1"/>
    <col min="6145" max="6145" width="25.5703125" customWidth="1"/>
    <col min="6146" max="6146" width="5.140625" customWidth="1"/>
    <col min="6147" max="6147" width="5.42578125" customWidth="1"/>
    <col min="6148" max="6148" width="5" customWidth="1"/>
    <col min="6149" max="6149" width="5.42578125" customWidth="1"/>
    <col min="6150" max="6150" width="5" bestFit="1" customWidth="1"/>
    <col min="6151" max="6151" width="7.28515625" bestFit="1" customWidth="1"/>
    <col min="6152" max="6152" width="8.7109375" bestFit="1" customWidth="1"/>
    <col min="6153" max="6153" width="8.42578125" bestFit="1" customWidth="1"/>
    <col min="6154" max="6154" width="6.42578125" bestFit="1" customWidth="1"/>
    <col min="6155" max="6155" width="9" bestFit="1" customWidth="1"/>
    <col min="6156" max="6156" width="8.28515625" customWidth="1"/>
    <col min="6157" max="6157" width="7.42578125" bestFit="1" customWidth="1"/>
    <col min="6158" max="6158" width="13.42578125" bestFit="1" customWidth="1"/>
    <col min="6159" max="6159" width="11.140625" customWidth="1"/>
    <col min="6160" max="6161" width="10.140625" customWidth="1"/>
    <col min="6401" max="6401" width="25.5703125" customWidth="1"/>
    <col min="6402" max="6402" width="5.140625" customWidth="1"/>
    <col min="6403" max="6403" width="5.42578125" customWidth="1"/>
    <col min="6404" max="6404" width="5" customWidth="1"/>
    <col min="6405" max="6405" width="5.42578125" customWidth="1"/>
    <col min="6406" max="6406" width="5" bestFit="1" customWidth="1"/>
    <col min="6407" max="6407" width="7.28515625" bestFit="1" customWidth="1"/>
    <col min="6408" max="6408" width="8.7109375" bestFit="1" customWidth="1"/>
    <col min="6409" max="6409" width="8.42578125" bestFit="1" customWidth="1"/>
    <col min="6410" max="6410" width="6.42578125" bestFit="1" customWidth="1"/>
    <col min="6411" max="6411" width="9" bestFit="1" customWidth="1"/>
    <col min="6412" max="6412" width="8.28515625" customWidth="1"/>
    <col min="6413" max="6413" width="7.42578125" bestFit="1" customWidth="1"/>
    <col min="6414" max="6414" width="13.42578125" bestFit="1" customWidth="1"/>
    <col min="6415" max="6415" width="11.140625" customWidth="1"/>
    <col min="6416" max="6417" width="10.140625" customWidth="1"/>
    <col min="6657" max="6657" width="25.5703125" customWidth="1"/>
    <col min="6658" max="6658" width="5.140625" customWidth="1"/>
    <col min="6659" max="6659" width="5.42578125" customWidth="1"/>
    <col min="6660" max="6660" width="5" customWidth="1"/>
    <col min="6661" max="6661" width="5.42578125" customWidth="1"/>
    <col min="6662" max="6662" width="5" bestFit="1" customWidth="1"/>
    <col min="6663" max="6663" width="7.28515625" bestFit="1" customWidth="1"/>
    <col min="6664" max="6664" width="8.7109375" bestFit="1" customWidth="1"/>
    <col min="6665" max="6665" width="8.42578125" bestFit="1" customWidth="1"/>
    <col min="6666" max="6666" width="6.42578125" bestFit="1" customWidth="1"/>
    <col min="6667" max="6667" width="9" bestFit="1" customWidth="1"/>
    <col min="6668" max="6668" width="8.28515625" customWidth="1"/>
    <col min="6669" max="6669" width="7.42578125" bestFit="1" customWidth="1"/>
    <col min="6670" max="6670" width="13.42578125" bestFit="1" customWidth="1"/>
    <col min="6671" max="6671" width="11.140625" customWidth="1"/>
    <col min="6672" max="6673" width="10.140625" customWidth="1"/>
    <col min="6913" max="6913" width="25.5703125" customWidth="1"/>
    <col min="6914" max="6914" width="5.140625" customWidth="1"/>
    <col min="6915" max="6915" width="5.42578125" customWidth="1"/>
    <col min="6916" max="6916" width="5" customWidth="1"/>
    <col min="6917" max="6917" width="5.42578125" customWidth="1"/>
    <col min="6918" max="6918" width="5" bestFit="1" customWidth="1"/>
    <col min="6919" max="6919" width="7.28515625" bestFit="1" customWidth="1"/>
    <col min="6920" max="6920" width="8.7109375" bestFit="1" customWidth="1"/>
    <col min="6921" max="6921" width="8.42578125" bestFit="1" customWidth="1"/>
    <col min="6922" max="6922" width="6.42578125" bestFit="1" customWidth="1"/>
    <col min="6923" max="6923" width="9" bestFit="1" customWidth="1"/>
    <col min="6924" max="6924" width="8.28515625" customWidth="1"/>
    <col min="6925" max="6925" width="7.42578125" bestFit="1" customWidth="1"/>
    <col min="6926" max="6926" width="13.42578125" bestFit="1" customWidth="1"/>
    <col min="6927" max="6927" width="11.140625" customWidth="1"/>
    <col min="6928" max="6929" width="10.140625" customWidth="1"/>
    <col min="7169" max="7169" width="25.5703125" customWidth="1"/>
    <col min="7170" max="7170" width="5.140625" customWidth="1"/>
    <col min="7171" max="7171" width="5.42578125" customWidth="1"/>
    <col min="7172" max="7172" width="5" customWidth="1"/>
    <col min="7173" max="7173" width="5.42578125" customWidth="1"/>
    <col min="7174" max="7174" width="5" bestFit="1" customWidth="1"/>
    <col min="7175" max="7175" width="7.28515625" bestFit="1" customWidth="1"/>
    <col min="7176" max="7176" width="8.7109375" bestFit="1" customWidth="1"/>
    <col min="7177" max="7177" width="8.42578125" bestFit="1" customWidth="1"/>
    <col min="7178" max="7178" width="6.42578125" bestFit="1" customWidth="1"/>
    <col min="7179" max="7179" width="9" bestFit="1" customWidth="1"/>
    <col min="7180" max="7180" width="8.28515625" customWidth="1"/>
    <col min="7181" max="7181" width="7.42578125" bestFit="1" customWidth="1"/>
    <col min="7182" max="7182" width="13.42578125" bestFit="1" customWidth="1"/>
    <col min="7183" max="7183" width="11.140625" customWidth="1"/>
    <col min="7184" max="7185" width="10.140625" customWidth="1"/>
    <col min="7425" max="7425" width="25.5703125" customWidth="1"/>
    <col min="7426" max="7426" width="5.140625" customWidth="1"/>
    <col min="7427" max="7427" width="5.42578125" customWidth="1"/>
    <col min="7428" max="7428" width="5" customWidth="1"/>
    <col min="7429" max="7429" width="5.42578125" customWidth="1"/>
    <col min="7430" max="7430" width="5" bestFit="1" customWidth="1"/>
    <col min="7431" max="7431" width="7.28515625" bestFit="1" customWidth="1"/>
    <col min="7432" max="7432" width="8.7109375" bestFit="1" customWidth="1"/>
    <col min="7433" max="7433" width="8.42578125" bestFit="1" customWidth="1"/>
    <col min="7434" max="7434" width="6.42578125" bestFit="1" customWidth="1"/>
    <col min="7435" max="7435" width="9" bestFit="1" customWidth="1"/>
    <col min="7436" max="7436" width="8.28515625" customWidth="1"/>
    <col min="7437" max="7437" width="7.42578125" bestFit="1" customWidth="1"/>
    <col min="7438" max="7438" width="13.42578125" bestFit="1" customWidth="1"/>
    <col min="7439" max="7439" width="11.140625" customWidth="1"/>
    <col min="7440" max="7441" width="10.140625" customWidth="1"/>
    <col min="7681" max="7681" width="25.5703125" customWidth="1"/>
    <col min="7682" max="7682" width="5.140625" customWidth="1"/>
    <col min="7683" max="7683" width="5.42578125" customWidth="1"/>
    <col min="7684" max="7684" width="5" customWidth="1"/>
    <col min="7685" max="7685" width="5.42578125" customWidth="1"/>
    <col min="7686" max="7686" width="5" bestFit="1" customWidth="1"/>
    <col min="7687" max="7687" width="7.28515625" bestFit="1" customWidth="1"/>
    <col min="7688" max="7688" width="8.7109375" bestFit="1" customWidth="1"/>
    <col min="7689" max="7689" width="8.42578125" bestFit="1" customWidth="1"/>
    <col min="7690" max="7690" width="6.42578125" bestFit="1" customWidth="1"/>
    <col min="7691" max="7691" width="9" bestFit="1" customWidth="1"/>
    <col min="7692" max="7692" width="8.28515625" customWidth="1"/>
    <col min="7693" max="7693" width="7.42578125" bestFit="1" customWidth="1"/>
    <col min="7694" max="7694" width="13.42578125" bestFit="1" customWidth="1"/>
    <col min="7695" max="7695" width="11.140625" customWidth="1"/>
    <col min="7696" max="7697" width="10.140625" customWidth="1"/>
    <col min="7937" max="7937" width="25.5703125" customWidth="1"/>
    <col min="7938" max="7938" width="5.140625" customWidth="1"/>
    <col min="7939" max="7939" width="5.42578125" customWidth="1"/>
    <col min="7940" max="7940" width="5" customWidth="1"/>
    <col min="7941" max="7941" width="5.42578125" customWidth="1"/>
    <col min="7942" max="7942" width="5" bestFit="1" customWidth="1"/>
    <col min="7943" max="7943" width="7.28515625" bestFit="1" customWidth="1"/>
    <col min="7944" max="7944" width="8.7109375" bestFit="1" customWidth="1"/>
    <col min="7945" max="7945" width="8.42578125" bestFit="1" customWidth="1"/>
    <col min="7946" max="7946" width="6.42578125" bestFit="1" customWidth="1"/>
    <col min="7947" max="7947" width="9" bestFit="1" customWidth="1"/>
    <col min="7948" max="7948" width="8.28515625" customWidth="1"/>
    <col min="7949" max="7949" width="7.42578125" bestFit="1" customWidth="1"/>
    <col min="7950" max="7950" width="13.42578125" bestFit="1" customWidth="1"/>
    <col min="7951" max="7951" width="11.140625" customWidth="1"/>
    <col min="7952" max="7953" width="10.140625" customWidth="1"/>
    <col min="8193" max="8193" width="25.5703125" customWidth="1"/>
    <col min="8194" max="8194" width="5.140625" customWidth="1"/>
    <col min="8195" max="8195" width="5.42578125" customWidth="1"/>
    <col min="8196" max="8196" width="5" customWidth="1"/>
    <col min="8197" max="8197" width="5.42578125" customWidth="1"/>
    <col min="8198" max="8198" width="5" bestFit="1" customWidth="1"/>
    <col min="8199" max="8199" width="7.28515625" bestFit="1" customWidth="1"/>
    <col min="8200" max="8200" width="8.7109375" bestFit="1" customWidth="1"/>
    <col min="8201" max="8201" width="8.42578125" bestFit="1" customWidth="1"/>
    <col min="8202" max="8202" width="6.42578125" bestFit="1" customWidth="1"/>
    <col min="8203" max="8203" width="9" bestFit="1" customWidth="1"/>
    <col min="8204" max="8204" width="8.28515625" customWidth="1"/>
    <col min="8205" max="8205" width="7.42578125" bestFit="1" customWidth="1"/>
    <col min="8206" max="8206" width="13.42578125" bestFit="1" customWidth="1"/>
    <col min="8207" max="8207" width="11.140625" customWidth="1"/>
    <col min="8208" max="8209" width="10.140625" customWidth="1"/>
    <col min="8449" max="8449" width="25.5703125" customWidth="1"/>
    <col min="8450" max="8450" width="5.140625" customWidth="1"/>
    <col min="8451" max="8451" width="5.42578125" customWidth="1"/>
    <col min="8452" max="8452" width="5" customWidth="1"/>
    <col min="8453" max="8453" width="5.42578125" customWidth="1"/>
    <col min="8454" max="8454" width="5" bestFit="1" customWidth="1"/>
    <col min="8455" max="8455" width="7.28515625" bestFit="1" customWidth="1"/>
    <col min="8456" max="8456" width="8.7109375" bestFit="1" customWidth="1"/>
    <col min="8457" max="8457" width="8.42578125" bestFit="1" customWidth="1"/>
    <col min="8458" max="8458" width="6.42578125" bestFit="1" customWidth="1"/>
    <col min="8459" max="8459" width="9" bestFit="1" customWidth="1"/>
    <col min="8460" max="8460" width="8.28515625" customWidth="1"/>
    <col min="8461" max="8461" width="7.42578125" bestFit="1" customWidth="1"/>
    <col min="8462" max="8462" width="13.42578125" bestFit="1" customWidth="1"/>
    <col min="8463" max="8463" width="11.140625" customWidth="1"/>
    <col min="8464" max="8465" width="10.140625" customWidth="1"/>
    <col min="8705" max="8705" width="25.5703125" customWidth="1"/>
    <col min="8706" max="8706" width="5.140625" customWidth="1"/>
    <col min="8707" max="8707" width="5.42578125" customWidth="1"/>
    <col min="8708" max="8708" width="5" customWidth="1"/>
    <col min="8709" max="8709" width="5.42578125" customWidth="1"/>
    <col min="8710" max="8710" width="5" bestFit="1" customWidth="1"/>
    <col min="8711" max="8711" width="7.28515625" bestFit="1" customWidth="1"/>
    <col min="8712" max="8712" width="8.7109375" bestFit="1" customWidth="1"/>
    <col min="8713" max="8713" width="8.42578125" bestFit="1" customWidth="1"/>
    <col min="8714" max="8714" width="6.42578125" bestFit="1" customWidth="1"/>
    <col min="8715" max="8715" width="9" bestFit="1" customWidth="1"/>
    <col min="8716" max="8716" width="8.28515625" customWidth="1"/>
    <col min="8717" max="8717" width="7.42578125" bestFit="1" customWidth="1"/>
    <col min="8718" max="8718" width="13.42578125" bestFit="1" customWidth="1"/>
    <col min="8719" max="8719" width="11.140625" customWidth="1"/>
    <col min="8720" max="8721" width="10.140625" customWidth="1"/>
    <col min="8961" max="8961" width="25.5703125" customWidth="1"/>
    <col min="8962" max="8962" width="5.140625" customWidth="1"/>
    <col min="8963" max="8963" width="5.42578125" customWidth="1"/>
    <col min="8964" max="8964" width="5" customWidth="1"/>
    <col min="8965" max="8965" width="5.42578125" customWidth="1"/>
    <col min="8966" max="8966" width="5" bestFit="1" customWidth="1"/>
    <col min="8967" max="8967" width="7.28515625" bestFit="1" customWidth="1"/>
    <col min="8968" max="8968" width="8.7109375" bestFit="1" customWidth="1"/>
    <col min="8969" max="8969" width="8.42578125" bestFit="1" customWidth="1"/>
    <col min="8970" max="8970" width="6.42578125" bestFit="1" customWidth="1"/>
    <col min="8971" max="8971" width="9" bestFit="1" customWidth="1"/>
    <col min="8972" max="8972" width="8.28515625" customWidth="1"/>
    <col min="8973" max="8973" width="7.42578125" bestFit="1" customWidth="1"/>
    <col min="8974" max="8974" width="13.42578125" bestFit="1" customWidth="1"/>
    <col min="8975" max="8975" width="11.140625" customWidth="1"/>
    <col min="8976" max="8977" width="10.140625" customWidth="1"/>
    <col min="9217" max="9217" width="25.5703125" customWidth="1"/>
    <col min="9218" max="9218" width="5.140625" customWidth="1"/>
    <col min="9219" max="9219" width="5.42578125" customWidth="1"/>
    <col min="9220" max="9220" width="5" customWidth="1"/>
    <col min="9221" max="9221" width="5.42578125" customWidth="1"/>
    <col min="9222" max="9222" width="5" bestFit="1" customWidth="1"/>
    <col min="9223" max="9223" width="7.28515625" bestFit="1" customWidth="1"/>
    <col min="9224" max="9224" width="8.7109375" bestFit="1" customWidth="1"/>
    <col min="9225" max="9225" width="8.42578125" bestFit="1" customWidth="1"/>
    <col min="9226" max="9226" width="6.42578125" bestFit="1" customWidth="1"/>
    <col min="9227" max="9227" width="9" bestFit="1" customWidth="1"/>
    <col min="9228" max="9228" width="8.28515625" customWidth="1"/>
    <col min="9229" max="9229" width="7.42578125" bestFit="1" customWidth="1"/>
    <col min="9230" max="9230" width="13.42578125" bestFit="1" customWidth="1"/>
    <col min="9231" max="9231" width="11.140625" customWidth="1"/>
    <col min="9232" max="9233" width="10.140625" customWidth="1"/>
    <col min="9473" max="9473" width="25.5703125" customWidth="1"/>
    <col min="9474" max="9474" width="5.140625" customWidth="1"/>
    <col min="9475" max="9475" width="5.42578125" customWidth="1"/>
    <col min="9476" max="9476" width="5" customWidth="1"/>
    <col min="9477" max="9477" width="5.42578125" customWidth="1"/>
    <col min="9478" max="9478" width="5" bestFit="1" customWidth="1"/>
    <col min="9479" max="9479" width="7.28515625" bestFit="1" customWidth="1"/>
    <col min="9480" max="9480" width="8.7109375" bestFit="1" customWidth="1"/>
    <col min="9481" max="9481" width="8.42578125" bestFit="1" customWidth="1"/>
    <col min="9482" max="9482" width="6.42578125" bestFit="1" customWidth="1"/>
    <col min="9483" max="9483" width="9" bestFit="1" customWidth="1"/>
    <col min="9484" max="9484" width="8.28515625" customWidth="1"/>
    <col min="9485" max="9485" width="7.42578125" bestFit="1" customWidth="1"/>
    <col min="9486" max="9486" width="13.42578125" bestFit="1" customWidth="1"/>
    <col min="9487" max="9487" width="11.140625" customWidth="1"/>
    <col min="9488" max="9489" width="10.140625" customWidth="1"/>
    <col min="9729" max="9729" width="25.5703125" customWidth="1"/>
    <col min="9730" max="9730" width="5.140625" customWidth="1"/>
    <col min="9731" max="9731" width="5.42578125" customWidth="1"/>
    <col min="9732" max="9732" width="5" customWidth="1"/>
    <col min="9733" max="9733" width="5.42578125" customWidth="1"/>
    <col min="9734" max="9734" width="5" bestFit="1" customWidth="1"/>
    <col min="9735" max="9735" width="7.28515625" bestFit="1" customWidth="1"/>
    <col min="9736" max="9736" width="8.7109375" bestFit="1" customWidth="1"/>
    <col min="9737" max="9737" width="8.42578125" bestFit="1" customWidth="1"/>
    <col min="9738" max="9738" width="6.42578125" bestFit="1" customWidth="1"/>
    <col min="9739" max="9739" width="9" bestFit="1" customWidth="1"/>
    <col min="9740" max="9740" width="8.28515625" customWidth="1"/>
    <col min="9741" max="9741" width="7.42578125" bestFit="1" customWidth="1"/>
    <col min="9742" max="9742" width="13.42578125" bestFit="1" customWidth="1"/>
    <col min="9743" max="9743" width="11.140625" customWidth="1"/>
    <col min="9744" max="9745" width="10.140625" customWidth="1"/>
    <col min="9985" max="9985" width="25.5703125" customWidth="1"/>
    <col min="9986" max="9986" width="5.140625" customWidth="1"/>
    <col min="9987" max="9987" width="5.42578125" customWidth="1"/>
    <col min="9988" max="9988" width="5" customWidth="1"/>
    <col min="9989" max="9989" width="5.42578125" customWidth="1"/>
    <col min="9990" max="9990" width="5" bestFit="1" customWidth="1"/>
    <col min="9991" max="9991" width="7.28515625" bestFit="1" customWidth="1"/>
    <col min="9992" max="9992" width="8.7109375" bestFit="1" customWidth="1"/>
    <col min="9993" max="9993" width="8.42578125" bestFit="1" customWidth="1"/>
    <col min="9994" max="9994" width="6.42578125" bestFit="1" customWidth="1"/>
    <col min="9995" max="9995" width="9" bestFit="1" customWidth="1"/>
    <col min="9996" max="9996" width="8.28515625" customWidth="1"/>
    <col min="9997" max="9997" width="7.42578125" bestFit="1" customWidth="1"/>
    <col min="9998" max="9998" width="13.42578125" bestFit="1" customWidth="1"/>
    <col min="9999" max="9999" width="11.140625" customWidth="1"/>
    <col min="10000" max="10001" width="10.140625" customWidth="1"/>
    <col min="10241" max="10241" width="25.5703125" customWidth="1"/>
    <col min="10242" max="10242" width="5.140625" customWidth="1"/>
    <col min="10243" max="10243" width="5.42578125" customWidth="1"/>
    <col min="10244" max="10244" width="5" customWidth="1"/>
    <col min="10245" max="10245" width="5.42578125" customWidth="1"/>
    <col min="10246" max="10246" width="5" bestFit="1" customWidth="1"/>
    <col min="10247" max="10247" width="7.28515625" bestFit="1" customWidth="1"/>
    <col min="10248" max="10248" width="8.7109375" bestFit="1" customWidth="1"/>
    <col min="10249" max="10249" width="8.42578125" bestFit="1" customWidth="1"/>
    <col min="10250" max="10250" width="6.42578125" bestFit="1" customWidth="1"/>
    <col min="10251" max="10251" width="9" bestFit="1" customWidth="1"/>
    <col min="10252" max="10252" width="8.28515625" customWidth="1"/>
    <col min="10253" max="10253" width="7.42578125" bestFit="1" customWidth="1"/>
    <col min="10254" max="10254" width="13.42578125" bestFit="1" customWidth="1"/>
    <col min="10255" max="10255" width="11.140625" customWidth="1"/>
    <col min="10256" max="10257" width="10.140625" customWidth="1"/>
    <col min="10497" max="10497" width="25.5703125" customWidth="1"/>
    <col min="10498" max="10498" width="5.140625" customWidth="1"/>
    <col min="10499" max="10499" width="5.42578125" customWidth="1"/>
    <col min="10500" max="10500" width="5" customWidth="1"/>
    <col min="10501" max="10501" width="5.42578125" customWidth="1"/>
    <col min="10502" max="10502" width="5" bestFit="1" customWidth="1"/>
    <col min="10503" max="10503" width="7.28515625" bestFit="1" customWidth="1"/>
    <col min="10504" max="10504" width="8.7109375" bestFit="1" customWidth="1"/>
    <col min="10505" max="10505" width="8.42578125" bestFit="1" customWidth="1"/>
    <col min="10506" max="10506" width="6.42578125" bestFit="1" customWidth="1"/>
    <col min="10507" max="10507" width="9" bestFit="1" customWidth="1"/>
    <col min="10508" max="10508" width="8.28515625" customWidth="1"/>
    <col min="10509" max="10509" width="7.42578125" bestFit="1" customWidth="1"/>
    <col min="10510" max="10510" width="13.42578125" bestFit="1" customWidth="1"/>
    <col min="10511" max="10511" width="11.140625" customWidth="1"/>
    <col min="10512" max="10513" width="10.140625" customWidth="1"/>
    <col min="10753" max="10753" width="25.5703125" customWidth="1"/>
    <col min="10754" max="10754" width="5.140625" customWidth="1"/>
    <col min="10755" max="10755" width="5.42578125" customWidth="1"/>
    <col min="10756" max="10756" width="5" customWidth="1"/>
    <col min="10757" max="10757" width="5.42578125" customWidth="1"/>
    <col min="10758" max="10758" width="5" bestFit="1" customWidth="1"/>
    <col min="10759" max="10759" width="7.28515625" bestFit="1" customWidth="1"/>
    <col min="10760" max="10760" width="8.7109375" bestFit="1" customWidth="1"/>
    <col min="10761" max="10761" width="8.42578125" bestFit="1" customWidth="1"/>
    <col min="10762" max="10762" width="6.42578125" bestFit="1" customWidth="1"/>
    <col min="10763" max="10763" width="9" bestFit="1" customWidth="1"/>
    <col min="10764" max="10764" width="8.28515625" customWidth="1"/>
    <col min="10765" max="10765" width="7.42578125" bestFit="1" customWidth="1"/>
    <col min="10766" max="10766" width="13.42578125" bestFit="1" customWidth="1"/>
    <col min="10767" max="10767" width="11.140625" customWidth="1"/>
    <col min="10768" max="10769" width="10.140625" customWidth="1"/>
    <col min="11009" max="11009" width="25.5703125" customWidth="1"/>
    <col min="11010" max="11010" width="5.140625" customWidth="1"/>
    <col min="11011" max="11011" width="5.42578125" customWidth="1"/>
    <col min="11012" max="11012" width="5" customWidth="1"/>
    <col min="11013" max="11013" width="5.42578125" customWidth="1"/>
    <col min="11014" max="11014" width="5" bestFit="1" customWidth="1"/>
    <col min="11015" max="11015" width="7.28515625" bestFit="1" customWidth="1"/>
    <col min="11016" max="11016" width="8.7109375" bestFit="1" customWidth="1"/>
    <col min="11017" max="11017" width="8.42578125" bestFit="1" customWidth="1"/>
    <col min="11018" max="11018" width="6.42578125" bestFit="1" customWidth="1"/>
    <col min="11019" max="11019" width="9" bestFit="1" customWidth="1"/>
    <col min="11020" max="11020" width="8.28515625" customWidth="1"/>
    <col min="11021" max="11021" width="7.42578125" bestFit="1" customWidth="1"/>
    <col min="11022" max="11022" width="13.42578125" bestFit="1" customWidth="1"/>
    <col min="11023" max="11023" width="11.140625" customWidth="1"/>
    <col min="11024" max="11025" width="10.140625" customWidth="1"/>
    <col min="11265" max="11265" width="25.5703125" customWidth="1"/>
    <col min="11266" max="11266" width="5.140625" customWidth="1"/>
    <col min="11267" max="11267" width="5.42578125" customWidth="1"/>
    <col min="11268" max="11268" width="5" customWidth="1"/>
    <col min="11269" max="11269" width="5.42578125" customWidth="1"/>
    <col min="11270" max="11270" width="5" bestFit="1" customWidth="1"/>
    <col min="11271" max="11271" width="7.28515625" bestFit="1" customWidth="1"/>
    <col min="11272" max="11272" width="8.7109375" bestFit="1" customWidth="1"/>
    <col min="11273" max="11273" width="8.42578125" bestFit="1" customWidth="1"/>
    <col min="11274" max="11274" width="6.42578125" bestFit="1" customWidth="1"/>
    <col min="11275" max="11275" width="9" bestFit="1" customWidth="1"/>
    <col min="11276" max="11276" width="8.28515625" customWidth="1"/>
    <col min="11277" max="11277" width="7.42578125" bestFit="1" customWidth="1"/>
    <col min="11278" max="11278" width="13.42578125" bestFit="1" customWidth="1"/>
    <col min="11279" max="11279" width="11.140625" customWidth="1"/>
    <col min="11280" max="11281" width="10.140625" customWidth="1"/>
    <col min="11521" max="11521" width="25.5703125" customWidth="1"/>
    <col min="11522" max="11522" width="5.140625" customWidth="1"/>
    <col min="11523" max="11523" width="5.42578125" customWidth="1"/>
    <col min="11524" max="11524" width="5" customWidth="1"/>
    <col min="11525" max="11525" width="5.42578125" customWidth="1"/>
    <col min="11526" max="11526" width="5" bestFit="1" customWidth="1"/>
    <col min="11527" max="11527" width="7.28515625" bestFit="1" customWidth="1"/>
    <col min="11528" max="11528" width="8.7109375" bestFit="1" customWidth="1"/>
    <col min="11529" max="11529" width="8.42578125" bestFit="1" customWidth="1"/>
    <col min="11530" max="11530" width="6.42578125" bestFit="1" customWidth="1"/>
    <col min="11531" max="11531" width="9" bestFit="1" customWidth="1"/>
    <col min="11532" max="11532" width="8.28515625" customWidth="1"/>
    <col min="11533" max="11533" width="7.42578125" bestFit="1" customWidth="1"/>
    <col min="11534" max="11534" width="13.42578125" bestFit="1" customWidth="1"/>
    <col min="11535" max="11535" width="11.140625" customWidth="1"/>
    <col min="11536" max="11537" width="10.140625" customWidth="1"/>
    <col min="11777" max="11777" width="25.5703125" customWidth="1"/>
    <col min="11778" max="11778" width="5.140625" customWidth="1"/>
    <col min="11779" max="11779" width="5.42578125" customWidth="1"/>
    <col min="11780" max="11780" width="5" customWidth="1"/>
    <col min="11781" max="11781" width="5.42578125" customWidth="1"/>
    <col min="11782" max="11782" width="5" bestFit="1" customWidth="1"/>
    <col min="11783" max="11783" width="7.28515625" bestFit="1" customWidth="1"/>
    <col min="11784" max="11784" width="8.7109375" bestFit="1" customWidth="1"/>
    <col min="11785" max="11785" width="8.42578125" bestFit="1" customWidth="1"/>
    <col min="11786" max="11786" width="6.42578125" bestFit="1" customWidth="1"/>
    <col min="11787" max="11787" width="9" bestFit="1" customWidth="1"/>
    <col min="11788" max="11788" width="8.28515625" customWidth="1"/>
    <col min="11789" max="11789" width="7.42578125" bestFit="1" customWidth="1"/>
    <col min="11790" max="11790" width="13.42578125" bestFit="1" customWidth="1"/>
    <col min="11791" max="11791" width="11.140625" customWidth="1"/>
    <col min="11792" max="11793" width="10.140625" customWidth="1"/>
    <col min="12033" max="12033" width="25.5703125" customWidth="1"/>
    <col min="12034" max="12034" width="5.140625" customWidth="1"/>
    <col min="12035" max="12035" width="5.42578125" customWidth="1"/>
    <col min="12036" max="12036" width="5" customWidth="1"/>
    <col min="12037" max="12037" width="5.42578125" customWidth="1"/>
    <col min="12038" max="12038" width="5" bestFit="1" customWidth="1"/>
    <col min="12039" max="12039" width="7.28515625" bestFit="1" customWidth="1"/>
    <col min="12040" max="12040" width="8.7109375" bestFit="1" customWidth="1"/>
    <col min="12041" max="12041" width="8.42578125" bestFit="1" customWidth="1"/>
    <col min="12042" max="12042" width="6.42578125" bestFit="1" customWidth="1"/>
    <col min="12043" max="12043" width="9" bestFit="1" customWidth="1"/>
    <col min="12044" max="12044" width="8.28515625" customWidth="1"/>
    <col min="12045" max="12045" width="7.42578125" bestFit="1" customWidth="1"/>
    <col min="12046" max="12046" width="13.42578125" bestFit="1" customWidth="1"/>
    <col min="12047" max="12047" width="11.140625" customWidth="1"/>
    <col min="12048" max="12049" width="10.140625" customWidth="1"/>
    <col min="12289" max="12289" width="25.5703125" customWidth="1"/>
    <col min="12290" max="12290" width="5.140625" customWidth="1"/>
    <col min="12291" max="12291" width="5.42578125" customWidth="1"/>
    <col min="12292" max="12292" width="5" customWidth="1"/>
    <col min="12293" max="12293" width="5.42578125" customWidth="1"/>
    <col min="12294" max="12294" width="5" bestFit="1" customWidth="1"/>
    <col min="12295" max="12295" width="7.28515625" bestFit="1" customWidth="1"/>
    <col min="12296" max="12296" width="8.7109375" bestFit="1" customWidth="1"/>
    <col min="12297" max="12297" width="8.42578125" bestFit="1" customWidth="1"/>
    <col min="12298" max="12298" width="6.42578125" bestFit="1" customWidth="1"/>
    <col min="12299" max="12299" width="9" bestFit="1" customWidth="1"/>
    <col min="12300" max="12300" width="8.28515625" customWidth="1"/>
    <col min="12301" max="12301" width="7.42578125" bestFit="1" customWidth="1"/>
    <col min="12302" max="12302" width="13.42578125" bestFit="1" customWidth="1"/>
    <col min="12303" max="12303" width="11.140625" customWidth="1"/>
    <col min="12304" max="12305" width="10.140625" customWidth="1"/>
    <col min="12545" max="12545" width="25.5703125" customWidth="1"/>
    <col min="12546" max="12546" width="5.140625" customWidth="1"/>
    <col min="12547" max="12547" width="5.42578125" customWidth="1"/>
    <col min="12548" max="12548" width="5" customWidth="1"/>
    <col min="12549" max="12549" width="5.42578125" customWidth="1"/>
    <col min="12550" max="12550" width="5" bestFit="1" customWidth="1"/>
    <col min="12551" max="12551" width="7.28515625" bestFit="1" customWidth="1"/>
    <col min="12552" max="12552" width="8.7109375" bestFit="1" customWidth="1"/>
    <col min="12553" max="12553" width="8.42578125" bestFit="1" customWidth="1"/>
    <col min="12554" max="12554" width="6.42578125" bestFit="1" customWidth="1"/>
    <col min="12555" max="12555" width="9" bestFit="1" customWidth="1"/>
    <col min="12556" max="12556" width="8.28515625" customWidth="1"/>
    <col min="12557" max="12557" width="7.42578125" bestFit="1" customWidth="1"/>
    <col min="12558" max="12558" width="13.42578125" bestFit="1" customWidth="1"/>
    <col min="12559" max="12559" width="11.140625" customWidth="1"/>
    <col min="12560" max="12561" width="10.140625" customWidth="1"/>
    <col min="12801" max="12801" width="25.5703125" customWidth="1"/>
    <col min="12802" max="12802" width="5.140625" customWidth="1"/>
    <col min="12803" max="12803" width="5.42578125" customWidth="1"/>
    <col min="12804" max="12804" width="5" customWidth="1"/>
    <col min="12805" max="12805" width="5.42578125" customWidth="1"/>
    <col min="12806" max="12806" width="5" bestFit="1" customWidth="1"/>
    <col min="12807" max="12807" width="7.28515625" bestFit="1" customWidth="1"/>
    <col min="12808" max="12808" width="8.7109375" bestFit="1" customWidth="1"/>
    <col min="12809" max="12809" width="8.42578125" bestFit="1" customWidth="1"/>
    <col min="12810" max="12810" width="6.42578125" bestFit="1" customWidth="1"/>
    <col min="12811" max="12811" width="9" bestFit="1" customWidth="1"/>
    <col min="12812" max="12812" width="8.28515625" customWidth="1"/>
    <col min="12813" max="12813" width="7.42578125" bestFit="1" customWidth="1"/>
    <col min="12814" max="12814" width="13.42578125" bestFit="1" customWidth="1"/>
    <col min="12815" max="12815" width="11.140625" customWidth="1"/>
    <col min="12816" max="12817" width="10.140625" customWidth="1"/>
    <col min="13057" max="13057" width="25.5703125" customWidth="1"/>
    <col min="13058" max="13058" width="5.140625" customWidth="1"/>
    <col min="13059" max="13059" width="5.42578125" customWidth="1"/>
    <col min="13060" max="13060" width="5" customWidth="1"/>
    <col min="13061" max="13061" width="5.42578125" customWidth="1"/>
    <col min="13062" max="13062" width="5" bestFit="1" customWidth="1"/>
    <col min="13063" max="13063" width="7.28515625" bestFit="1" customWidth="1"/>
    <col min="13064" max="13064" width="8.7109375" bestFit="1" customWidth="1"/>
    <col min="13065" max="13065" width="8.42578125" bestFit="1" customWidth="1"/>
    <col min="13066" max="13066" width="6.42578125" bestFit="1" customWidth="1"/>
    <col min="13067" max="13067" width="9" bestFit="1" customWidth="1"/>
    <col min="13068" max="13068" width="8.28515625" customWidth="1"/>
    <col min="13069" max="13069" width="7.42578125" bestFit="1" customWidth="1"/>
    <col min="13070" max="13070" width="13.42578125" bestFit="1" customWidth="1"/>
    <col min="13071" max="13071" width="11.140625" customWidth="1"/>
    <col min="13072" max="13073" width="10.140625" customWidth="1"/>
    <col min="13313" max="13313" width="25.5703125" customWidth="1"/>
    <col min="13314" max="13314" width="5.140625" customWidth="1"/>
    <col min="13315" max="13315" width="5.42578125" customWidth="1"/>
    <col min="13316" max="13316" width="5" customWidth="1"/>
    <col min="13317" max="13317" width="5.42578125" customWidth="1"/>
    <col min="13318" max="13318" width="5" bestFit="1" customWidth="1"/>
    <col min="13319" max="13319" width="7.28515625" bestFit="1" customWidth="1"/>
    <col min="13320" max="13320" width="8.7109375" bestFit="1" customWidth="1"/>
    <col min="13321" max="13321" width="8.42578125" bestFit="1" customWidth="1"/>
    <col min="13322" max="13322" width="6.42578125" bestFit="1" customWidth="1"/>
    <col min="13323" max="13323" width="9" bestFit="1" customWidth="1"/>
    <col min="13324" max="13324" width="8.28515625" customWidth="1"/>
    <col min="13325" max="13325" width="7.42578125" bestFit="1" customWidth="1"/>
    <col min="13326" max="13326" width="13.42578125" bestFit="1" customWidth="1"/>
    <col min="13327" max="13327" width="11.140625" customWidth="1"/>
    <col min="13328" max="13329" width="10.140625" customWidth="1"/>
    <col min="13569" max="13569" width="25.5703125" customWidth="1"/>
    <col min="13570" max="13570" width="5.140625" customWidth="1"/>
    <col min="13571" max="13571" width="5.42578125" customWidth="1"/>
    <col min="13572" max="13572" width="5" customWidth="1"/>
    <col min="13573" max="13573" width="5.42578125" customWidth="1"/>
    <col min="13574" max="13574" width="5" bestFit="1" customWidth="1"/>
    <col min="13575" max="13575" width="7.28515625" bestFit="1" customWidth="1"/>
    <col min="13576" max="13576" width="8.7109375" bestFit="1" customWidth="1"/>
    <col min="13577" max="13577" width="8.42578125" bestFit="1" customWidth="1"/>
    <col min="13578" max="13578" width="6.42578125" bestFit="1" customWidth="1"/>
    <col min="13579" max="13579" width="9" bestFit="1" customWidth="1"/>
    <col min="13580" max="13580" width="8.28515625" customWidth="1"/>
    <col min="13581" max="13581" width="7.42578125" bestFit="1" customWidth="1"/>
    <col min="13582" max="13582" width="13.42578125" bestFit="1" customWidth="1"/>
    <col min="13583" max="13583" width="11.140625" customWidth="1"/>
    <col min="13584" max="13585" width="10.140625" customWidth="1"/>
    <col min="13825" max="13825" width="25.5703125" customWidth="1"/>
    <col min="13826" max="13826" width="5.140625" customWidth="1"/>
    <col min="13827" max="13827" width="5.42578125" customWidth="1"/>
    <col min="13828" max="13828" width="5" customWidth="1"/>
    <col min="13829" max="13829" width="5.42578125" customWidth="1"/>
    <col min="13830" max="13830" width="5" bestFit="1" customWidth="1"/>
    <col min="13831" max="13831" width="7.28515625" bestFit="1" customWidth="1"/>
    <col min="13832" max="13832" width="8.7109375" bestFit="1" customWidth="1"/>
    <col min="13833" max="13833" width="8.42578125" bestFit="1" customWidth="1"/>
    <col min="13834" max="13834" width="6.42578125" bestFit="1" customWidth="1"/>
    <col min="13835" max="13835" width="9" bestFit="1" customWidth="1"/>
    <col min="13836" max="13836" width="8.28515625" customWidth="1"/>
    <col min="13837" max="13837" width="7.42578125" bestFit="1" customWidth="1"/>
    <col min="13838" max="13838" width="13.42578125" bestFit="1" customWidth="1"/>
    <col min="13839" max="13839" width="11.140625" customWidth="1"/>
    <col min="13840" max="13841" width="10.140625" customWidth="1"/>
    <col min="14081" max="14081" width="25.5703125" customWidth="1"/>
    <col min="14082" max="14082" width="5.140625" customWidth="1"/>
    <col min="14083" max="14083" width="5.42578125" customWidth="1"/>
    <col min="14084" max="14084" width="5" customWidth="1"/>
    <col min="14085" max="14085" width="5.42578125" customWidth="1"/>
    <col min="14086" max="14086" width="5" bestFit="1" customWidth="1"/>
    <col min="14087" max="14087" width="7.28515625" bestFit="1" customWidth="1"/>
    <col min="14088" max="14088" width="8.7109375" bestFit="1" customWidth="1"/>
    <col min="14089" max="14089" width="8.42578125" bestFit="1" customWidth="1"/>
    <col min="14090" max="14090" width="6.42578125" bestFit="1" customWidth="1"/>
    <col min="14091" max="14091" width="9" bestFit="1" customWidth="1"/>
    <col min="14092" max="14092" width="8.28515625" customWidth="1"/>
    <col min="14093" max="14093" width="7.42578125" bestFit="1" customWidth="1"/>
    <col min="14094" max="14094" width="13.42578125" bestFit="1" customWidth="1"/>
    <col min="14095" max="14095" width="11.140625" customWidth="1"/>
    <col min="14096" max="14097" width="10.140625" customWidth="1"/>
    <col min="14337" max="14337" width="25.5703125" customWidth="1"/>
    <col min="14338" max="14338" width="5.140625" customWidth="1"/>
    <col min="14339" max="14339" width="5.42578125" customWidth="1"/>
    <col min="14340" max="14340" width="5" customWidth="1"/>
    <col min="14341" max="14341" width="5.42578125" customWidth="1"/>
    <col min="14342" max="14342" width="5" bestFit="1" customWidth="1"/>
    <col min="14343" max="14343" width="7.28515625" bestFit="1" customWidth="1"/>
    <col min="14344" max="14344" width="8.7109375" bestFit="1" customWidth="1"/>
    <col min="14345" max="14345" width="8.42578125" bestFit="1" customWidth="1"/>
    <col min="14346" max="14346" width="6.42578125" bestFit="1" customWidth="1"/>
    <col min="14347" max="14347" width="9" bestFit="1" customWidth="1"/>
    <col min="14348" max="14348" width="8.28515625" customWidth="1"/>
    <col min="14349" max="14349" width="7.42578125" bestFit="1" customWidth="1"/>
    <col min="14350" max="14350" width="13.42578125" bestFit="1" customWidth="1"/>
    <col min="14351" max="14351" width="11.140625" customWidth="1"/>
    <col min="14352" max="14353" width="10.140625" customWidth="1"/>
    <col min="14593" max="14593" width="25.5703125" customWidth="1"/>
    <col min="14594" max="14594" width="5.140625" customWidth="1"/>
    <col min="14595" max="14595" width="5.42578125" customWidth="1"/>
    <col min="14596" max="14596" width="5" customWidth="1"/>
    <col min="14597" max="14597" width="5.42578125" customWidth="1"/>
    <col min="14598" max="14598" width="5" bestFit="1" customWidth="1"/>
    <col min="14599" max="14599" width="7.28515625" bestFit="1" customWidth="1"/>
    <col min="14600" max="14600" width="8.7109375" bestFit="1" customWidth="1"/>
    <col min="14601" max="14601" width="8.42578125" bestFit="1" customWidth="1"/>
    <col min="14602" max="14602" width="6.42578125" bestFit="1" customWidth="1"/>
    <col min="14603" max="14603" width="9" bestFit="1" customWidth="1"/>
    <col min="14604" max="14604" width="8.28515625" customWidth="1"/>
    <col min="14605" max="14605" width="7.42578125" bestFit="1" customWidth="1"/>
    <col min="14606" max="14606" width="13.42578125" bestFit="1" customWidth="1"/>
    <col min="14607" max="14607" width="11.140625" customWidth="1"/>
    <col min="14608" max="14609" width="10.140625" customWidth="1"/>
    <col min="14849" max="14849" width="25.5703125" customWidth="1"/>
    <col min="14850" max="14850" width="5.140625" customWidth="1"/>
    <col min="14851" max="14851" width="5.42578125" customWidth="1"/>
    <col min="14852" max="14852" width="5" customWidth="1"/>
    <col min="14853" max="14853" width="5.42578125" customWidth="1"/>
    <col min="14854" max="14854" width="5" bestFit="1" customWidth="1"/>
    <col min="14855" max="14855" width="7.28515625" bestFit="1" customWidth="1"/>
    <col min="14856" max="14856" width="8.7109375" bestFit="1" customWidth="1"/>
    <col min="14857" max="14857" width="8.42578125" bestFit="1" customWidth="1"/>
    <col min="14858" max="14858" width="6.42578125" bestFit="1" customWidth="1"/>
    <col min="14859" max="14859" width="9" bestFit="1" customWidth="1"/>
    <col min="14860" max="14860" width="8.28515625" customWidth="1"/>
    <col min="14861" max="14861" width="7.42578125" bestFit="1" customWidth="1"/>
    <col min="14862" max="14862" width="13.42578125" bestFit="1" customWidth="1"/>
    <col min="14863" max="14863" width="11.140625" customWidth="1"/>
    <col min="14864" max="14865" width="10.140625" customWidth="1"/>
    <col min="15105" max="15105" width="25.5703125" customWidth="1"/>
    <col min="15106" max="15106" width="5.140625" customWidth="1"/>
    <col min="15107" max="15107" width="5.42578125" customWidth="1"/>
    <col min="15108" max="15108" width="5" customWidth="1"/>
    <col min="15109" max="15109" width="5.42578125" customWidth="1"/>
    <col min="15110" max="15110" width="5" bestFit="1" customWidth="1"/>
    <col min="15111" max="15111" width="7.28515625" bestFit="1" customWidth="1"/>
    <col min="15112" max="15112" width="8.7109375" bestFit="1" customWidth="1"/>
    <col min="15113" max="15113" width="8.42578125" bestFit="1" customWidth="1"/>
    <col min="15114" max="15114" width="6.42578125" bestFit="1" customWidth="1"/>
    <col min="15115" max="15115" width="9" bestFit="1" customWidth="1"/>
    <col min="15116" max="15116" width="8.28515625" customWidth="1"/>
    <col min="15117" max="15117" width="7.42578125" bestFit="1" customWidth="1"/>
    <col min="15118" max="15118" width="13.42578125" bestFit="1" customWidth="1"/>
    <col min="15119" max="15119" width="11.140625" customWidth="1"/>
    <col min="15120" max="15121" width="10.140625" customWidth="1"/>
    <col min="15361" max="15361" width="25.5703125" customWidth="1"/>
    <col min="15362" max="15362" width="5.140625" customWidth="1"/>
    <col min="15363" max="15363" width="5.42578125" customWidth="1"/>
    <col min="15364" max="15364" width="5" customWidth="1"/>
    <col min="15365" max="15365" width="5.42578125" customWidth="1"/>
    <col min="15366" max="15366" width="5" bestFit="1" customWidth="1"/>
    <col min="15367" max="15367" width="7.28515625" bestFit="1" customWidth="1"/>
    <col min="15368" max="15368" width="8.7109375" bestFit="1" customWidth="1"/>
    <col min="15369" max="15369" width="8.42578125" bestFit="1" customWidth="1"/>
    <col min="15370" max="15370" width="6.42578125" bestFit="1" customWidth="1"/>
    <col min="15371" max="15371" width="9" bestFit="1" customWidth="1"/>
    <col min="15372" max="15372" width="8.28515625" customWidth="1"/>
    <col min="15373" max="15373" width="7.42578125" bestFit="1" customWidth="1"/>
    <col min="15374" max="15374" width="13.42578125" bestFit="1" customWidth="1"/>
    <col min="15375" max="15375" width="11.140625" customWidth="1"/>
    <col min="15376" max="15377" width="10.140625" customWidth="1"/>
    <col min="15617" max="15617" width="25.5703125" customWidth="1"/>
    <col min="15618" max="15618" width="5.140625" customWidth="1"/>
    <col min="15619" max="15619" width="5.42578125" customWidth="1"/>
    <col min="15620" max="15620" width="5" customWidth="1"/>
    <col min="15621" max="15621" width="5.42578125" customWidth="1"/>
    <col min="15622" max="15622" width="5" bestFit="1" customWidth="1"/>
    <col min="15623" max="15623" width="7.28515625" bestFit="1" customWidth="1"/>
    <col min="15624" max="15624" width="8.7109375" bestFit="1" customWidth="1"/>
    <col min="15625" max="15625" width="8.42578125" bestFit="1" customWidth="1"/>
    <col min="15626" max="15626" width="6.42578125" bestFit="1" customWidth="1"/>
    <col min="15627" max="15627" width="9" bestFit="1" customWidth="1"/>
    <col min="15628" max="15628" width="8.28515625" customWidth="1"/>
    <col min="15629" max="15629" width="7.42578125" bestFit="1" customWidth="1"/>
    <col min="15630" max="15630" width="13.42578125" bestFit="1" customWidth="1"/>
    <col min="15631" max="15631" width="11.140625" customWidth="1"/>
    <col min="15632" max="15633" width="10.140625" customWidth="1"/>
    <col min="15873" max="15873" width="25.5703125" customWidth="1"/>
    <col min="15874" max="15874" width="5.140625" customWidth="1"/>
    <col min="15875" max="15875" width="5.42578125" customWidth="1"/>
    <col min="15876" max="15876" width="5" customWidth="1"/>
    <col min="15877" max="15877" width="5.42578125" customWidth="1"/>
    <col min="15878" max="15878" width="5" bestFit="1" customWidth="1"/>
    <col min="15879" max="15879" width="7.28515625" bestFit="1" customWidth="1"/>
    <col min="15880" max="15880" width="8.7109375" bestFit="1" customWidth="1"/>
    <col min="15881" max="15881" width="8.42578125" bestFit="1" customWidth="1"/>
    <col min="15882" max="15882" width="6.42578125" bestFit="1" customWidth="1"/>
    <col min="15883" max="15883" width="9" bestFit="1" customWidth="1"/>
    <col min="15884" max="15884" width="8.28515625" customWidth="1"/>
    <col min="15885" max="15885" width="7.42578125" bestFit="1" customWidth="1"/>
    <col min="15886" max="15886" width="13.42578125" bestFit="1" customWidth="1"/>
    <col min="15887" max="15887" width="11.140625" customWidth="1"/>
    <col min="15888" max="15889" width="10.140625" customWidth="1"/>
    <col min="16129" max="16129" width="25.5703125" customWidth="1"/>
    <col min="16130" max="16130" width="5.140625" customWidth="1"/>
    <col min="16131" max="16131" width="5.42578125" customWidth="1"/>
    <col min="16132" max="16132" width="5" customWidth="1"/>
    <col min="16133" max="16133" width="5.42578125" customWidth="1"/>
    <col min="16134" max="16134" width="5" bestFit="1" customWidth="1"/>
    <col min="16135" max="16135" width="7.28515625" bestFit="1" customWidth="1"/>
    <col min="16136" max="16136" width="8.7109375" bestFit="1" customWidth="1"/>
    <col min="16137" max="16137" width="8.42578125" bestFit="1" customWidth="1"/>
    <col min="16138" max="16138" width="6.42578125" bestFit="1" customWidth="1"/>
    <col min="16139" max="16139" width="9" bestFit="1" customWidth="1"/>
    <col min="16140" max="16140" width="8.28515625" customWidth="1"/>
    <col min="16141" max="16141" width="7.42578125" bestFit="1" customWidth="1"/>
    <col min="16142" max="16142" width="13.42578125" bestFit="1" customWidth="1"/>
    <col min="16143" max="16143" width="11.140625" customWidth="1"/>
    <col min="16144" max="16145" width="10.140625" customWidth="1"/>
  </cols>
  <sheetData>
    <row r="2" spans="1:19" x14ac:dyDescent="0.25">
      <c r="O2" s="2" t="s">
        <v>0</v>
      </c>
      <c r="P2" s="3"/>
    </row>
    <row r="4" spans="1:19" ht="15.75" x14ac:dyDescent="0.25">
      <c r="A4" s="276" t="s">
        <v>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O4" s="5"/>
    </row>
    <row r="5" spans="1:19" ht="16.5" thickBot="1" x14ac:dyDescent="0.3">
      <c r="A5" s="6"/>
      <c r="B5" s="6"/>
      <c r="C5" s="6"/>
      <c r="D5" s="6"/>
      <c r="E5" s="6"/>
      <c r="F5" s="6"/>
      <c r="G5" s="6"/>
      <c r="H5" s="6"/>
      <c r="I5" s="7"/>
      <c r="J5" s="6"/>
      <c r="K5" s="6"/>
    </row>
    <row r="6" spans="1:19" ht="16.5" thickBot="1" x14ac:dyDescent="0.3">
      <c r="A6" s="277" t="s">
        <v>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9" ht="16.5" customHeight="1" thickBot="1" x14ac:dyDescent="0.3">
      <c r="A7" s="280" t="s">
        <v>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2"/>
    </row>
    <row r="8" spans="1:19" ht="29.25" customHeight="1" thickBot="1" x14ac:dyDescent="0.3">
      <c r="A8" s="283" t="s">
        <v>4</v>
      </c>
      <c r="B8" s="285" t="s">
        <v>5</v>
      </c>
      <c r="C8" s="287" t="s">
        <v>6</v>
      </c>
      <c r="D8" s="289" t="s">
        <v>7</v>
      </c>
      <c r="E8" s="291" t="s">
        <v>8</v>
      </c>
      <c r="F8" s="292"/>
      <c r="G8" s="293"/>
      <c r="H8" s="291" t="s">
        <v>9</v>
      </c>
      <c r="I8" s="292"/>
      <c r="J8" s="293"/>
      <c r="K8" s="294" t="s">
        <v>10</v>
      </c>
      <c r="L8" s="295"/>
      <c r="M8" s="296"/>
      <c r="N8" s="257"/>
      <c r="O8" s="267"/>
      <c r="P8" s="255"/>
      <c r="R8" s="257"/>
      <c r="S8" s="257"/>
    </row>
    <row r="9" spans="1:19" ht="38.25" customHeight="1" thickBot="1" x14ac:dyDescent="0.3">
      <c r="A9" s="284"/>
      <c r="B9" s="286"/>
      <c r="C9" s="288"/>
      <c r="D9" s="290"/>
      <c r="E9" s="8" t="s">
        <v>11</v>
      </c>
      <c r="F9" s="9" t="s">
        <v>12</v>
      </c>
      <c r="G9" s="10" t="s">
        <v>13</v>
      </c>
      <c r="H9" s="11" t="s">
        <v>14</v>
      </c>
      <c r="I9" s="11" t="s">
        <v>13</v>
      </c>
      <c r="J9" s="12" t="s">
        <v>15</v>
      </c>
      <c r="K9" s="13" t="s">
        <v>14</v>
      </c>
      <c r="L9" s="14" t="s">
        <v>16</v>
      </c>
      <c r="M9" s="15" t="s">
        <v>17</v>
      </c>
      <c r="N9" s="258"/>
      <c r="O9" s="268"/>
      <c r="P9" s="256"/>
      <c r="Q9" s="256"/>
      <c r="R9" s="259"/>
      <c r="S9" s="257"/>
    </row>
    <row r="10" spans="1:19" ht="16.5" customHeight="1" thickBot="1" x14ac:dyDescent="0.3">
      <c r="A10" s="269" t="s">
        <v>18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53">
        <v>10</v>
      </c>
      <c r="R10" s="4"/>
    </row>
    <row r="11" spans="1:19" x14ac:dyDescent="0.25">
      <c r="A11" s="16" t="s">
        <v>19</v>
      </c>
      <c r="B11" s="17">
        <v>4000</v>
      </c>
      <c r="C11" s="18">
        <v>1000</v>
      </c>
      <c r="D11" s="19">
        <v>50</v>
      </c>
      <c r="E11" s="20">
        <v>2</v>
      </c>
      <c r="F11" s="21">
        <v>8</v>
      </c>
      <c r="G11" s="22">
        <v>0.4</v>
      </c>
      <c r="H11" s="23">
        <f t="shared" ref="H11:H21" si="0">I11*G11</f>
        <v>236.5</v>
      </c>
      <c r="I11" s="24">
        <v>591.25</v>
      </c>
      <c r="J11" s="25">
        <f t="shared" ref="J11:J21" si="1">H11/F11</f>
        <v>29.5625</v>
      </c>
      <c r="K11" s="26">
        <f>H11-H11*M10/100</f>
        <v>212.85</v>
      </c>
      <c r="L11" s="27">
        <f>I11-I11*M10/100</f>
        <v>532.125</v>
      </c>
      <c r="M11" s="28">
        <f t="shared" ref="M11:M21" si="2">K11/F11</f>
        <v>26.606249999999999</v>
      </c>
      <c r="N11" s="4"/>
      <c r="O11" s="4"/>
      <c r="R11" s="4"/>
      <c r="S11" s="4"/>
    </row>
    <row r="12" spans="1:19" ht="30" thickBot="1" x14ac:dyDescent="0.3">
      <c r="A12" s="29" t="s">
        <v>20</v>
      </c>
      <c r="B12" s="30">
        <v>4000</v>
      </c>
      <c r="C12" s="31">
        <v>1000</v>
      </c>
      <c r="D12" s="32">
        <v>100</v>
      </c>
      <c r="E12" s="33">
        <v>1</v>
      </c>
      <c r="F12" s="34">
        <v>4</v>
      </c>
      <c r="G12" s="35">
        <v>0.4</v>
      </c>
      <c r="H12" s="36">
        <f t="shared" si="0"/>
        <v>236.5</v>
      </c>
      <c r="I12" s="37">
        <v>591.25</v>
      </c>
      <c r="J12" s="38">
        <f t="shared" si="1"/>
        <v>59.125</v>
      </c>
      <c r="K12" s="39">
        <f>H12-H12*M10/100</f>
        <v>212.85</v>
      </c>
      <c r="L12" s="40">
        <f>I12-I12*M10/100</f>
        <v>532.125</v>
      </c>
      <c r="M12" s="41">
        <f t="shared" si="2"/>
        <v>53.212499999999999</v>
      </c>
      <c r="N12" s="4"/>
      <c r="O12" s="4"/>
      <c r="R12" s="4"/>
      <c r="S12" s="4"/>
    </row>
    <row r="13" spans="1:19" x14ac:dyDescent="0.25">
      <c r="A13" s="42" t="s">
        <v>21</v>
      </c>
      <c r="B13" s="43">
        <v>1200</v>
      </c>
      <c r="C13" s="44">
        <v>600</v>
      </c>
      <c r="D13" s="45">
        <v>50</v>
      </c>
      <c r="E13" s="46">
        <v>8</v>
      </c>
      <c r="F13" s="47">
        <v>5.76</v>
      </c>
      <c r="G13" s="48">
        <v>0.28799999999999998</v>
      </c>
      <c r="H13" s="49">
        <f t="shared" si="0"/>
        <v>215.64</v>
      </c>
      <c r="I13" s="50">
        <v>748.75</v>
      </c>
      <c r="J13" s="51">
        <f t="shared" si="1"/>
        <v>37.4375</v>
      </c>
      <c r="K13" s="52">
        <f>H13-H13*M10/100</f>
        <v>194.07599999999999</v>
      </c>
      <c r="L13" s="53">
        <f>I13-I13*M10/100</f>
        <v>673.875</v>
      </c>
      <c r="M13" s="54">
        <f t="shared" si="2"/>
        <v>33.693750000000001</v>
      </c>
      <c r="N13" s="4"/>
      <c r="O13" s="4"/>
      <c r="R13" s="4"/>
      <c r="S13" s="4"/>
    </row>
    <row r="14" spans="1:19" x14ac:dyDescent="0.25">
      <c r="A14" s="55" t="s">
        <v>22</v>
      </c>
      <c r="B14" s="56">
        <v>1200</v>
      </c>
      <c r="C14" s="57">
        <v>600</v>
      </c>
      <c r="D14" s="58">
        <v>100</v>
      </c>
      <c r="E14" s="59">
        <v>4</v>
      </c>
      <c r="F14" s="60">
        <v>2.88</v>
      </c>
      <c r="G14" s="61">
        <v>0.28799999999999998</v>
      </c>
      <c r="H14" s="62">
        <f t="shared" si="0"/>
        <v>215.64</v>
      </c>
      <c r="I14" s="63">
        <v>748.75</v>
      </c>
      <c r="J14" s="64">
        <f t="shared" si="1"/>
        <v>74.875</v>
      </c>
      <c r="K14" s="65">
        <f>H14-H14*M10/100</f>
        <v>194.07599999999999</v>
      </c>
      <c r="L14" s="66">
        <f>I14-I14*M10/100</f>
        <v>673.875</v>
      </c>
      <c r="M14" s="67">
        <f t="shared" si="2"/>
        <v>67.387500000000003</v>
      </c>
      <c r="N14" s="4"/>
      <c r="O14" s="4"/>
      <c r="R14" s="4"/>
      <c r="S14" s="4"/>
    </row>
    <row r="15" spans="1:19" ht="15.75" thickBot="1" x14ac:dyDescent="0.3">
      <c r="A15" s="68" t="s">
        <v>23</v>
      </c>
      <c r="B15" s="30">
        <v>1200</v>
      </c>
      <c r="C15" s="31">
        <v>600</v>
      </c>
      <c r="D15" s="32">
        <v>150</v>
      </c>
      <c r="E15" s="69">
        <v>4</v>
      </c>
      <c r="F15" s="70">
        <v>2.88</v>
      </c>
      <c r="G15" s="71">
        <v>0.432</v>
      </c>
      <c r="H15" s="36">
        <f t="shared" si="0"/>
        <v>323.45999999999998</v>
      </c>
      <c r="I15" s="72">
        <v>748.75</v>
      </c>
      <c r="J15" s="38">
        <f t="shared" si="1"/>
        <v>112.3125</v>
      </c>
      <c r="K15" s="39">
        <f>H15-H15*M10/100</f>
        <v>291.11399999999998</v>
      </c>
      <c r="L15" s="40">
        <f>I15-I15*M10/100</f>
        <v>673.875</v>
      </c>
      <c r="M15" s="41">
        <f t="shared" si="2"/>
        <v>101.08125</v>
      </c>
      <c r="N15" s="4"/>
      <c r="O15" s="4"/>
      <c r="R15" s="4"/>
      <c r="S15" s="4"/>
    </row>
    <row r="16" spans="1:19" x14ac:dyDescent="0.25">
      <c r="A16" s="73" t="s">
        <v>24</v>
      </c>
      <c r="B16" s="74">
        <v>1200</v>
      </c>
      <c r="C16" s="75">
        <v>600</v>
      </c>
      <c r="D16" s="76">
        <v>50</v>
      </c>
      <c r="E16" s="77">
        <v>12</v>
      </c>
      <c r="F16" s="78">
        <v>8.64</v>
      </c>
      <c r="G16" s="79">
        <v>0.432</v>
      </c>
      <c r="H16" s="80">
        <f t="shared" si="0"/>
        <v>323.45999999999998</v>
      </c>
      <c r="I16" s="81">
        <v>748.75</v>
      </c>
      <c r="J16" s="82">
        <f t="shared" si="1"/>
        <v>37.437499999999993</v>
      </c>
      <c r="K16" s="83">
        <f>H16-H16*M10/100</f>
        <v>291.11399999999998</v>
      </c>
      <c r="L16" s="84">
        <f>I16-I16*M10/100</f>
        <v>673.875</v>
      </c>
      <c r="M16" s="28">
        <f t="shared" si="2"/>
        <v>33.693749999999994</v>
      </c>
      <c r="N16" s="85"/>
      <c r="O16" s="85"/>
      <c r="P16" s="85"/>
      <c r="R16" s="85"/>
      <c r="S16" s="85"/>
    </row>
    <row r="17" spans="1:19" x14ac:dyDescent="0.25">
      <c r="A17" s="86" t="s">
        <v>25</v>
      </c>
      <c r="B17" s="87">
        <v>1200</v>
      </c>
      <c r="C17" s="88">
        <v>600</v>
      </c>
      <c r="D17" s="89">
        <v>100</v>
      </c>
      <c r="E17" s="90">
        <v>6</v>
      </c>
      <c r="F17" s="91">
        <v>4.32</v>
      </c>
      <c r="G17" s="92">
        <v>0.432</v>
      </c>
      <c r="H17" s="93">
        <f t="shared" si="0"/>
        <v>323.45999999999998</v>
      </c>
      <c r="I17" s="94">
        <v>748.75</v>
      </c>
      <c r="J17" s="95">
        <f t="shared" si="1"/>
        <v>74.874999999999986</v>
      </c>
      <c r="K17" s="96">
        <f>H17-H17*M10/100</f>
        <v>291.11399999999998</v>
      </c>
      <c r="L17" s="97">
        <f>I17-I17*M10/100</f>
        <v>673.875</v>
      </c>
      <c r="M17" s="67">
        <f t="shared" si="2"/>
        <v>67.387499999999989</v>
      </c>
      <c r="N17" s="85"/>
      <c r="O17" s="85"/>
      <c r="P17" s="85"/>
      <c r="R17" s="85"/>
      <c r="S17" s="85"/>
    </row>
    <row r="18" spans="1:19" ht="15.75" thickBot="1" x14ac:dyDescent="0.3">
      <c r="A18" s="98"/>
      <c r="B18" s="99">
        <v>1200</v>
      </c>
      <c r="C18" s="100">
        <v>600</v>
      </c>
      <c r="D18" s="101">
        <v>150</v>
      </c>
      <c r="E18" s="102">
        <v>4</v>
      </c>
      <c r="F18" s="103">
        <v>2.8800000000000003</v>
      </c>
      <c r="G18" s="104">
        <v>0.432</v>
      </c>
      <c r="H18" s="105">
        <f t="shared" si="0"/>
        <v>323.45999999999998</v>
      </c>
      <c r="I18" s="106">
        <v>748.75</v>
      </c>
      <c r="J18" s="107">
        <f t="shared" si="1"/>
        <v>112.31249999999999</v>
      </c>
      <c r="K18" s="108">
        <f>H18-H18*M10/100</f>
        <v>291.11399999999998</v>
      </c>
      <c r="L18" s="40">
        <f>I18-I18*M10/100</f>
        <v>673.875</v>
      </c>
      <c r="M18" s="41">
        <f t="shared" si="2"/>
        <v>101.08124999999998</v>
      </c>
      <c r="N18" s="85"/>
      <c r="O18" s="85"/>
      <c r="P18" s="85"/>
      <c r="R18" s="85"/>
      <c r="S18" s="85"/>
    </row>
    <row r="19" spans="1:19" x14ac:dyDescent="0.25">
      <c r="A19" s="73" t="s">
        <v>26</v>
      </c>
      <c r="B19" s="74">
        <v>1200</v>
      </c>
      <c r="C19" s="75">
        <v>600</v>
      </c>
      <c r="D19" s="76">
        <v>50</v>
      </c>
      <c r="E19" s="77">
        <v>12</v>
      </c>
      <c r="F19" s="78">
        <v>8.64</v>
      </c>
      <c r="G19" s="79">
        <v>0.432</v>
      </c>
      <c r="H19" s="109">
        <f t="shared" si="0"/>
        <v>352.62</v>
      </c>
      <c r="I19" s="110">
        <v>816.25</v>
      </c>
      <c r="J19" s="111">
        <f t="shared" si="1"/>
        <v>40.8125</v>
      </c>
      <c r="K19" s="112">
        <f>H19-H19*M10/100</f>
        <v>317.358</v>
      </c>
      <c r="L19" s="113">
        <f>I19-I19*M10/100</f>
        <v>734.625</v>
      </c>
      <c r="M19" s="54">
        <f t="shared" si="2"/>
        <v>36.731249999999996</v>
      </c>
      <c r="N19" s="85"/>
      <c r="O19" s="85"/>
      <c r="P19" s="85"/>
      <c r="R19" s="85"/>
      <c r="S19" s="85"/>
    </row>
    <row r="20" spans="1:19" x14ac:dyDescent="0.25">
      <c r="A20" s="114" t="s">
        <v>27</v>
      </c>
      <c r="B20" s="87">
        <v>1200</v>
      </c>
      <c r="C20" s="88">
        <v>600</v>
      </c>
      <c r="D20" s="89">
        <v>100</v>
      </c>
      <c r="E20" s="90">
        <v>6</v>
      </c>
      <c r="F20" s="91">
        <v>4.3199999999999994</v>
      </c>
      <c r="G20" s="92">
        <v>0.43199999999999994</v>
      </c>
      <c r="H20" s="93">
        <f t="shared" si="0"/>
        <v>352.61999999999995</v>
      </c>
      <c r="I20" s="110">
        <v>816.25</v>
      </c>
      <c r="J20" s="95">
        <f t="shared" si="1"/>
        <v>81.625</v>
      </c>
      <c r="K20" s="115">
        <f>H20-H20*M10/100</f>
        <v>317.35799999999995</v>
      </c>
      <c r="L20" s="97">
        <f>I20-I20*M10/100</f>
        <v>734.625</v>
      </c>
      <c r="M20" s="67">
        <f t="shared" si="2"/>
        <v>73.462499999999991</v>
      </c>
      <c r="N20" s="85"/>
      <c r="O20" s="85"/>
      <c r="P20" s="85"/>
      <c r="R20" s="85"/>
      <c r="S20" s="85"/>
    </row>
    <row r="21" spans="1:19" ht="15.75" thickBot="1" x14ac:dyDescent="0.3">
      <c r="A21" s="116"/>
      <c r="B21" s="99">
        <v>1200</v>
      </c>
      <c r="C21" s="100">
        <v>600</v>
      </c>
      <c r="D21" s="101">
        <v>150</v>
      </c>
      <c r="E21" s="102">
        <v>4</v>
      </c>
      <c r="F21" s="103">
        <v>2.8800000000000003</v>
      </c>
      <c r="G21" s="104">
        <v>0.432</v>
      </c>
      <c r="H21" s="105">
        <f t="shared" si="0"/>
        <v>352.62</v>
      </c>
      <c r="I21" s="106">
        <v>816.25</v>
      </c>
      <c r="J21" s="107">
        <f t="shared" si="1"/>
        <v>122.43749999999999</v>
      </c>
      <c r="K21" s="39">
        <f>H21-H21*M10/100</f>
        <v>317.358</v>
      </c>
      <c r="L21" s="40">
        <f>I21-I21*M10/100</f>
        <v>734.625</v>
      </c>
      <c r="M21" s="67">
        <f t="shared" si="2"/>
        <v>110.19374999999999</v>
      </c>
      <c r="N21" s="85"/>
      <c r="O21" s="85"/>
      <c r="P21" s="85"/>
      <c r="R21" s="85"/>
      <c r="S21" s="85"/>
    </row>
    <row r="22" spans="1:19" ht="16.5" customHeight="1" thickBot="1" x14ac:dyDescent="0.3">
      <c r="A22" s="260" t="s">
        <v>28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53">
        <v>16.8</v>
      </c>
      <c r="N22" s="4"/>
      <c r="O22" s="4"/>
      <c r="R22" s="4"/>
      <c r="S22" s="4"/>
    </row>
    <row r="23" spans="1:19" x14ac:dyDescent="0.25">
      <c r="A23" s="42" t="s">
        <v>29</v>
      </c>
      <c r="B23" s="117">
        <v>1200</v>
      </c>
      <c r="C23" s="118">
        <v>600</v>
      </c>
      <c r="D23" s="119">
        <v>50</v>
      </c>
      <c r="E23" s="120">
        <v>8</v>
      </c>
      <c r="F23" s="121">
        <v>5.76</v>
      </c>
      <c r="G23" s="122">
        <v>0.28799999999999998</v>
      </c>
      <c r="H23" s="23">
        <f t="shared" ref="H23:H28" si="3">I23*G23</f>
        <v>295.56</v>
      </c>
      <c r="I23" s="24">
        <v>1026.25</v>
      </c>
      <c r="J23" s="25">
        <f t="shared" ref="J23:J28" si="4">H23/F23</f>
        <v>51.3125</v>
      </c>
      <c r="K23" s="123">
        <f>H23-H23*M22/100</f>
        <v>245.90592000000001</v>
      </c>
      <c r="L23" s="124">
        <f>I23-I23*M22/100</f>
        <v>853.84</v>
      </c>
      <c r="M23" s="125">
        <f>J23-J23*M22/100</f>
        <v>42.692</v>
      </c>
      <c r="N23" s="4"/>
      <c r="O23" s="4"/>
      <c r="R23" s="4"/>
      <c r="S23" s="4"/>
    </row>
    <row r="24" spans="1:19" x14ac:dyDescent="0.25">
      <c r="A24" s="126" t="s">
        <v>30</v>
      </c>
      <c r="B24" s="127">
        <v>1200</v>
      </c>
      <c r="C24" s="128">
        <v>600</v>
      </c>
      <c r="D24" s="129">
        <v>100</v>
      </c>
      <c r="E24" s="130">
        <v>4</v>
      </c>
      <c r="F24" s="131">
        <v>2.88</v>
      </c>
      <c r="G24" s="132">
        <v>0.28799999999999998</v>
      </c>
      <c r="H24" s="133">
        <f t="shared" si="3"/>
        <v>295.56</v>
      </c>
      <c r="I24" s="63">
        <v>1026.25</v>
      </c>
      <c r="J24" s="64">
        <f t="shared" si="4"/>
        <v>102.625</v>
      </c>
      <c r="K24" s="134">
        <f>H24-H24*M22/100</f>
        <v>245.90592000000001</v>
      </c>
      <c r="L24" s="135">
        <f>I24-I24*M22/100</f>
        <v>853.84</v>
      </c>
      <c r="M24" s="136">
        <f>J24-J24*M22/100</f>
        <v>85.384</v>
      </c>
      <c r="N24" s="4"/>
      <c r="O24" s="4"/>
      <c r="R24" s="4"/>
      <c r="S24" s="4"/>
    </row>
    <row r="25" spans="1:19" ht="15.75" thickBot="1" x14ac:dyDescent="0.3">
      <c r="A25" s="68"/>
      <c r="B25" s="137">
        <v>1200</v>
      </c>
      <c r="C25" s="138">
        <v>600</v>
      </c>
      <c r="D25" s="139">
        <v>150</v>
      </c>
      <c r="E25" s="69">
        <v>4</v>
      </c>
      <c r="F25" s="70">
        <v>2.8800000000000003</v>
      </c>
      <c r="G25" s="71">
        <v>0.432</v>
      </c>
      <c r="H25" s="140">
        <f t="shared" si="3"/>
        <v>443.34</v>
      </c>
      <c r="I25" s="50">
        <v>1026.25</v>
      </c>
      <c r="J25" s="141">
        <f t="shared" si="4"/>
        <v>153.93749999999997</v>
      </c>
      <c r="K25" s="142">
        <f>H25-H25*M22/100</f>
        <v>368.85888</v>
      </c>
      <c r="L25" s="143">
        <f>I25-I25*M22/100</f>
        <v>853.84</v>
      </c>
      <c r="M25" s="144">
        <f>J25-J25*M22/100</f>
        <v>128.07599999999996</v>
      </c>
      <c r="N25" s="4"/>
      <c r="O25" s="4"/>
      <c r="R25" s="4"/>
      <c r="S25" s="4"/>
    </row>
    <row r="26" spans="1:19" ht="15.75" customHeight="1" x14ac:dyDescent="0.25">
      <c r="A26" s="145" t="s">
        <v>31</v>
      </c>
      <c r="B26" s="74">
        <v>1200</v>
      </c>
      <c r="C26" s="75">
        <v>600</v>
      </c>
      <c r="D26" s="76">
        <v>50</v>
      </c>
      <c r="E26" s="146">
        <v>12</v>
      </c>
      <c r="F26" s="78">
        <v>8.6399999999999988</v>
      </c>
      <c r="G26" s="79">
        <v>0.43199999999999994</v>
      </c>
      <c r="H26" s="80">
        <f t="shared" si="3"/>
        <v>478.43999999999994</v>
      </c>
      <c r="I26" s="81">
        <v>1107.5</v>
      </c>
      <c r="J26" s="82">
        <f t="shared" si="4"/>
        <v>55.375</v>
      </c>
      <c r="K26" s="123">
        <f>H26-H26*M22/100</f>
        <v>398.06207999999992</v>
      </c>
      <c r="L26" s="147">
        <f>I26-I26*M22/100</f>
        <v>921.44</v>
      </c>
      <c r="M26" s="125">
        <f>J26-J26*M29/100</f>
        <v>46.515000000000001</v>
      </c>
      <c r="N26" s="4"/>
      <c r="O26" s="4"/>
      <c r="R26" s="4"/>
      <c r="S26" s="4"/>
    </row>
    <row r="27" spans="1:19" x14ac:dyDescent="0.25">
      <c r="A27" s="148" t="s">
        <v>32</v>
      </c>
      <c r="B27" s="87">
        <v>1200</v>
      </c>
      <c r="C27" s="88">
        <v>600</v>
      </c>
      <c r="D27" s="89">
        <v>100</v>
      </c>
      <c r="E27" s="149">
        <v>6</v>
      </c>
      <c r="F27" s="91">
        <v>4.3199999999999994</v>
      </c>
      <c r="G27" s="92">
        <v>0.43199999999999994</v>
      </c>
      <c r="H27" s="93">
        <f t="shared" si="3"/>
        <v>478.43999999999994</v>
      </c>
      <c r="I27" s="94">
        <v>1107.5</v>
      </c>
      <c r="J27" s="95">
        <f t="shared" si="4"/>
        <v>110.75</v>
      </c>
      <c r="K27" s="134">
        <f>H27-H27*M22/100</f>
        <v>398.06207999999992</v>
      </c>
      <c r="L27" s="135">
        <f>I27-I27*M22/100</f>
        <v>921.44</v>
      </c>
      <c r="M27" s="136">
        <f>J27-J27*M29/100</f>
        <v>93.03</v>
      </c>
      <c r="N27" s="4"/>
      <c r="O27" s="4"/>
      <c r="R27" s="4"/>
      <c r="S27" s="4"/>
    </row>
    <row r="28" spans="1:19" ht="16.5" thickBot="1" x14ac:dyDescent="0.3">
      <c r="A28" s="150" t="s">
        <v>33</v>
      </c>
      <c r="B28" s="151">
        <v>1200</v>
      </c>
      <c r="C28" s="152">
        <v>600</v>
      </c>
      <c r="D28" s="153">
        <v>150</v>
      </c>
      <c r="E28" s="154">
        <v>4</v>
      </c>
      <c r="F28" s="155">
        <v>2.8800000000000003</v>
      </c>
      <c r="G28" s="156">
        <v>0.432</v>
      </c>
      <c r="H28" s="105">
        <f t="shared" si="3"/>
        <v>478.44</v>
      </c>
      <c r="I28" s="106">
        <v>1107.5</v>
      </c>
      <c r="J28" s="107">
        <f t="shared" si="4"/>
        <v>166.12499999999997</v>
      </c>
      <c r="K28" s="157">
        <f>H28-H28*M22/100</f>
        <v>398.06207999999998</v>
      </c>
      <c r="L28" s="158">
        <f>I28-I28*M22/100</f>
        <v>921.44</v>
      </c>
      <c r="M28" s="159">
        <f>J28-J28*M29/100</f>
        <v>139.54499999999999</v>
      </c>
      <c r="N28" s="4"/>
      <c r="O28" s="4"/>
      <c r="R28" s="4"/>
      <c r="S28" s="4"/>
    </row>
    <row r="29" spans="1:19" ht="16.5" customHeight="1" thickBot="1" x14ac:dyDescent="0.3">
      <c r="A29" s="271" t="s">
        <v>34</v>
      </c>
      <c r="B29" s="272"/>
      <c r="C29" s="272"/>
      <c r="D29" s="272"/>
      <c r="E29" s="272"/>
      <c r="F29" s="272"/>
      <c r="G29" s="272"/>
      <c r="H29" s="273"/>
      <c r="I29" s="273"/>
      <c r="J29" s="273"/>
      <c r="K29" s="272"/>
      <c r="L29" s="272"/>
      <c r="M29" s="254">
        <v>16</v>
      </c>
      <c r="N29" s="4"/>
      <c r="O29" s="4"/>
      <c r="R29" s="4"/>
      <c r="S29" s="4"/>
    </row>
    <row r="30" spans="1:19" x14ac:dyDescent="0.25">
      <c r="A30" s="160" t="s">
        <v>35</v>
      </c>
      <c r="B30" s="161">
        <v>1200</v>
      </c>
      <c r="C30" s="162">
        <v>600</v>
      </c>
      <c r="D30" s="163">
        <v>50</v>
      </c>
      <c r="E30" s="164">
        <v>6</v>
      </c>
      <c r="F30" s="165">
        <v>4.32</v>
      </c>
      <c r="G30" s="166">
        <v>0.21599999999999997</v>
      </c>
      <c r="H30" s="80">
        <f t="shared" ref="H30:H38" si="5">I30*G30</f>
        <v>368.28</v>
      </c>
      <c r="I30" s="81">
        <v>1705</v>
      </c>
      <c r="J30" s="82">
        <f t="shared" ref="J30:J38" si="6">H30/F30</f>
        <v>85.249999999999986</v>
      </c>
      <c r="K30" s="167">
        <f>H30-H30*M29/100</f>
        <v>309.35519999999997</v>
      </c>
      <c r="L30" s="113">
        <f>I30-I30*M29/100</f>
        <v>1432.2</v>
      </c>
      <c r="M30" s="54">
        <f>J30-J30*M29/100</f>
        <v>71.609999999999985</v>
      </c>
      <c r="N30" s="4"/>
      <c r="O30" s="4"/>
      <c r="R30" s="4"/>
      <c r="S30" s="4"/>
    </row>
    <row r="31" spans="1:19" x14ac:dyDescent="0.25">
      <c r="A31" s="168" t="s">
        <v>36</v>
      </c>
      <c r="B31" s="169">
        <v>1200</v>
      </c>
      <c r="C31" s="170">
        <v>600</v>
      </c>
      <c r="D31" s="171">
        <v>100</v>
      </c>
      <c r="E31" s="172">
        <v>3</v>
      </c>
      <c r="F31" s="173">
        <v>2.16</v>
      </c>
      <c r="G31" s="174">
        <v>0.216</v>
      </c>
      <c r="H31" s="175">
        <f t="shared" si="5"/>
        <v>368.28</v>
      </c>
      <c r="I31" s="176">
        <v>1705</v>
      </c>
      <c r="J31" s="177">
        <f t="shared" si="6"/>
        <v>170.49999999999997</v>
      </c>
      <c r="K31" s="178">
        <f>H31-H31*M29/100</f>
        <v>309.35519999999997</v>
      </c>
      <c r="L31" s="179">
        <f>I31-I31*M29/100</f>
        <v>1432.2</v>
      </c>
      <c r="M31" s="180">
        <f>J31-J31*M29/100</f>
        <v>143.21999999999997</v>
      </c>
      <c r="N31" s="4"/>
      <c r="O31" s="4"/>
      <c r="R31" s="4"/>
      <c r="S31" s="4"/>
    </row>
    <row r="32" spans="1:19" ht="15.75" thickBot="1" x14ac:dyDescent="0.3">
      <c r="A32" s="181"/>
      <c r="B32" s="182">
        <v>1200</v>
      </c>
      <c r="C32" s="183">
        <v>600</v>
      </c>
      <c r="D32" s="184">
        <v>150</v>
      </c>
      <c r="E32" s="185">
        <v>2</v>
      </c>
      <c r="F32" s="186">
        <v>1.44</v>
      </c>
      <c r="G32" s="187">
        <v>0.216</v>
      </c>
      <c r="H32" s="105">
        <f t="shared" si="5"/>
        <v>368.28</v>
      </c>
      <c r="I32" s="106">
        <v>1705</v>
      </c>
      <c r="J32" s="107">
        <f t="shared" si="6"/>
        <v>255.75</v>
      </c>
      <c r="K32" s="157">
        <f>H32-H32*M29/100</f>
        <v>309.35519999999997</v>
      </c>
      <c r="L32" s="40">
        <f>I32-I32*M29/100</f>
        <v>1432.2</v>
      </c>
      <c r="M32" s="41">
        <f>J32-J32*M29/100</f>
        <v>214.82999999999998</v>
      </c>
      <c r="N32" s="4"/>
      <c r="O32" s="4"/>
      <c r="R32" s="4"/>
      <c r="S32" s="4"/>
    </row>
    <row r="33" spans="1:19" ht="17.25" customHeight="1" x14ac:dyDescent="0.25">
      <c r="A33" s="160" t="s">
        <v>37</v>
      </c>
      <c r="B33" s="161">
        <v>1200</v>
      </c>
      <c r="C33" s="162">
        <v>600</v>
      </c>
      <c r="D33" s="163">
        <v>50</v>
      </c>
      <c r="E33" s="164">
        <v>12</v>
      </c>
      <c r="F33" s="165">
        <v>8.64</v>
      </c>
      <c r="G33" s="166">
        <v>0.432</v>
      </c>
      <c r="H33" s="80">
        <f t="shared" si="5"/>
        <v>352.62</v>
      </c>
      <c r="I33" s="81">
        <v>816.25</v>
      </c>
      <c r="J33" s="82">
        <f t="shared" si="6"/>
        <v>40.8125</v>
      </c>
      <c r="K33" s="167">
        <f>H33-H33*M29/100</f>
        <v>296.20080000000002</v>
      </c>
      <c r="L33" s="113">
        <f>I33-I33*M29/100</f>
        <v>685.65</v>
      </c>
      <c r="M33" s="54">
        <f>J33-J33*M29/100</f>
        <v>34.282499999999999</v>
      </c>
      <c r="N33" s="4"/>
      <c r="O33" s="4"/>
      <c r="R33" s="4"/>
      <c r="S33" s="4"/>
    </row>
    <row r="34" spans="1:19" ht="25.5" x14ac:dyDescent="0.25">
      <c r="A34" s="188" t="s">
        <v>38</v>
      </c>
      <c r="B34" s="169">
        <v>1200</v>
      </c>
      <c r="C34" s="170">
        <v>600</v>
      </c>
      <c r="D34" s="171">
        <v>100</v>
      </c>
      <c r="E34" s="172">
        <v>6</v>
      </c>
      <c r="F34" s="173">
        <v>4.32</v>
      </c>
      <c r="G34" s="174">
        <v>0.432</v>
      </c>
      <c r="H34" s="175">
        <f t="shared" si="5"/>
        <v>352.62</v>
      </c>
      <c r="I34" s="176">
        <v>816.25</v>
      </c>
      <c r="J34" s="177">
        <f t="shared" si="6"/>
        <v>81.625</v>
      </c>
      <c r="K34" s="178">
        <f>H34-H34*M29/100</f>
        <v>296.20080000000002</v>
      </c>
      <c r="L34" s="179">
        <f>I34-I34*M29/100</f>
        <v>685.65</v>
      </c>
      <c r="M34" s="180">
        <f>J34-J34*M29/100</f>
        <v>68.564999999999998</v>
      </c>
      <c r="N34" s="4"/>
      <c r="O34" s="4"/>
      <c r="R34" s="4"/>
      <c r="S34" s="4"/>
    </row>
    <row r="35" spans="1:19" ht="24.75" customHeight="1" thickBot="1" x14ac:dyDescent="0.3">
      <c r="A35" s="168" t="s">
        <v>39</v>
      </c>
      <c r="B35" s="169">
        <v>1200</v>
      </c>
      <c r="C35" s="170">
        <v>600</v>
      </c>
      <c r="D35" s="171">
        <v>150</v>
      </c>
      <c r="E35" s="172">
        <v>4</v>
      </c>
      <c r="F35" s="173">
        <v>2.88</v>
      </c>
      <c r="G35" s="174">
        <v>0.432</v>
      </c>
      <c r="H35" s="175">
        <f t="shared" si="5"/>
        <v>352.62</v>
      </c>
      <c r="I35" s="176">
        <v>816.25</v>
      </c>
      <c r="J35" s="177">
        <f t="shared" si="6"/>
        <v>122.4375</v>
      </c>
      <c r="K35" s="142">
        <f>H35-H35*M29/100</f>
        <v>296.20080000000002</v>
      </c>
      <c r="L35" s="189">
        <f>I35-I35*M29/100</f>
        <v>685.65</v>
      </c>
      <c r="M35" s="190">
        <f>J35-J35*M29/100</f>
        <v>102.8475</v>
      </c>
      <c r="N35" s="4"/>
      <c r="O35" s="4"/>
      <c r="R35" s="4"/>
      <c r="S35" s="4"/>
    </row>
    <row r="36" spans="1:19" ht="17.25" customHeight="1" x14ac:dyDescent="0.25">
      <c r="A36" s="191" t="s">
        <v>40</v>
      </c>
      <c r="B36" s="192">
        <v>1200</v>
      </c>
      <c r="C36" s="193">
        <v>600</v>
      </c>
      <c r="D36" s="194">
        <v>50</v>
      </c>
      <c r="E36" s="195">
        <v>12</v>
      </c>
      <c r="F36" s="196">
        <v>8.64</v>
      </c>
      <c r="G36" s="197">
        <v>0.432</v>
      </c>
      <c r="H36" s="80">
        <f t="shared" si="5"/>
        <v>461.15999999999997</v>
      </c>
      <c r="I36" s="198">
        <v>1067.5</v>
      </c>
      <c r="J36" s="82">
        <f t="shared" si="6"/>
        <v>53.374999999999993</v>
      </c>
      <c r="K36" s="123">
        <f>H36-H36*M29/100</f>
        <v>387.37439999999998</v>
      </c>
      <c r="L36" s="27">
        <f>I36-I36*M29/100</f>
        <v>896.7</v>
      </c>
      <c r="M36" s="28">
        <f>J36-J36*M29/100</f>
        <v>44.834999999999994</v>
      </c>
      <c r="N36" s="4"/>
      <c r="O36" s="4"/>
      <c r="R36" s="4"/>
      <c r="S36" s="4"/>
    </row>
    <row r="37" spans="1:19" x14ac:dyDescent="0.25">
      <c r="A37" s="199" t="s">
        <v>41</v>
      </c>
      <c r="B37" s="200">
        <v>1200</v>
      </c>
      <c r="C37" s="201">
        <v>600</v>
      </c>
      <c r="D37" s="202">
        <v>100</v>
      </c>
      <c r="E37" s="203">
        <v>6</v>
      </c>
      <c r="F37" s="204">
        <v>4.32</v>
      </c>
      <c r="G37" s="205">
        <v>0.432</v>
      </c>
      <c r="H37" s="93">
        <f t="shared" si="5"/>
        <v>461.15999999999997</v>
      </c>
      <c r="I37" s="94">
        <v>1067.5</v>
      </c>
      <c r="J37" s="95">
        <f t="shared" si="6"/>
        <v>106.74999999999999</v>
      </c>
      <c r="K37" s="134">
        <f>H37-H37*M29/100</f>
        <v>387.37439999999998</v>
      </c>
      <c r="L37" s="97">
        <f>I37-I37*M29/100</f>
        <v>896.7</v>
      </c>
      <c r="M37" s="67">
        <f>J37-J37*M29/100</f>
        <v>89.669999999999987</v>
      </c>
      <c r="N37" s="4"/>
      <c r="O37" s="4"/>
      <c r="R37" s="4"/>
      <c r="S37" s="4"/>
    </row>
    <row r="38" spans="1:19" ht="24.75" customHeight="1" thickBot="1" x14ac:dyDescent="0.3">
      <c r="A38" s="206" t="s">
        <v>30</v>
      </c>
      <c r="B38" s="182">
        <v>1200</v>
      </c>
      <c r="C38" s="183">
        <v>600</v>
      </c>
      <c r="D38" s="184">
        <v>150</v>
      </c>
      <c r="E38" s="185">
        <v>4</v>
      </c>
      <c r="F38" s="186">
        <v>2.88</v>
      </c>
      <c r="G38" s="207">
        <v>0.432</v>
      </c>
      <c r="H38" s="105">
        <f t="shared" si="5"/>
        <v>461.15999999999997</v>
      </c>
      <c r="I38" s="106">
        <v>1067.5</v>
      </c>
      <c r="J38" s="107">
        <f t="shared" si="6"/>
        <v>160.125</v>
      </c>
      <c r="K38" s="157">
        <f>H38-H38*M29/100</f>
        <v>387.37439999999998</v>
      </c>
      <c r="L38" s="40">
        <f>I38-I38*M29/100</f>
        <v>896.7</v>
      </c>
      <c r="M38" s="41">
        <f>J38-J38*M29/100</f>
        <v>134.505</v>
      </c>
      <c r="N38" s="4"/>
      <c r="O38" s="4"/>
      <c r="R38" s="4"/>
      <c r="S38" s="4"/>
    </row>
    <row r="39" spans="1:19" ht="17.25" customHeight="1" thickBot="1" x14ac:dyDescent="0.3">
      <c r="A39" s="271" t="s">
        <v>42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4"/>
      <c r="N39" s="4"/>
      <c r="O39" s="4"/>
      <c r="R39" s="4"/>
      <c r="S39" s="4"/>
    </row>
    <row r="40" spans="1:19" x14ac:dyDescent="0.25">
      <c r="A40" s="191" t="s">
        <v>43</v>
      </c>
      <c r="B40" s="208">
        <v>1200</v>
      </c>
      <c r="C40" s="162">
        <v>600</v>
      </c>
      <c r="D40" s="163">
        <v>50</v>
      </c>
      <c r="E40" s="164">
        <v>6</v>
      </c>
      <c r="F40" s="165">
        <v>4.32</v>
      </c>
      <c r="G40" s="166">
        <v>0.21599999999999997</v>
      </c>
      <c r="H40" s="109">
        <f t="shared" ref="H40:H45" si="7">I40*G40</f>
        <v>360.17999999999995</v>
      </c>
      <c r="I40" s="209">
        <v>1667.5</v>
      </c>
      <c r="J40" s="111">
        <f t="shared" ref="J40:J45" si="8">H40/F40</f>
        <v>83.374999999999986</v>
      </c>
      <c r="K40" s="167">
        <f>H40-H40*M29/100</f>
        <v>302.55119999999994</v>
      </c>
      <c r="L40" s="113">
        <f>I40-I40*M29/100</f>
        <v>1400.7</v>
      </c>
      <c r="M40" s="54">
        <f>J40-J40*M29/100</f>
        <v>70.034999999999982</v>
      </c>
      <c r="N40" s="4"/>
      <c r="O40" s="4"/>
      <c r="R40" s="4"/>
      <c r="S40" s="4"/>
    </row>
    <row r="41" spans="1:19" x14ac:dyDescent="0.25">
      <c r="A41" s="199" t="s">
        <v>41</v>
      </c>
      <c r="B41" s="210">
        <v>1200</v>
      </c>
      <c r="C41" s="170">
        <v>600</v>
      </c>
      <c r="D41" s="171">
        <v>100</v>
      </c>
      <c r="E41" s="172">
        <v>3</v>
      </c>
      <c r="F41" s="173">
        <v>2.16</v>
      </c>
      <c r="G41" s="174">
        <v>0.216</v>
      </c>
      <c r="H41" s="175">
        <f t="shared" si="7"/>
        <v>360.18</v>
      </c>
      <c r="I41" s="176">
        <v>1667.5</v>
      </c>
      <c r="J41" s="177">
        <f t="shared" si="8"/>
        <v>166.75</v>
      </c>
      <c r="K41" s="178">
        <f>H41-H41*M29/100</f>
        <v>302.55119999999999</v>
      </c>
      <c r="L41" s="179">
        <f>I41-I41*M29/100</f>
        <v>1400.7</v>
      </c>
      <c r="M41" s="180">
        <f>J41-J41*M29/100</f>
        <v>140.07</v>
      </c>
      <c r="N41" s="4"/>
      <c r="O41" s="4"/>
      <c r="R41" s="4"/>
      <c r="S41" s="4"/>
    </row>
    <row r="42" spans="1:19" ht="15.75" thickBot="1" x14ac:dyDescent="0.3">
      <c r="A42" s="211" t="s">
        <v>44</v>
      </c>
      <c r="B42" s="212">
        <v>1200</v>
      </c>
      <c r="C42" s="183">
        <v>600</v>
      </c>
      <c r="D42" s="184">
        <v>150</v>
      </c>
      <c r="E42" s="185">
        <v>2</v>
      </c>
      <c r="F42" s="186">
        <v>1.44</v>
      </c>
      <c r="G42" s="187">
        <v>0.216</v>
      </c>
      <c r="H42" s="105">
        <f t="shared" si="7"/>
        <v>360.18</v>
      </c>
      <c r="I42" s="106">
        <v>1667.5</v>
      </c>
      <c r="J42" s="107">
        <f t="shared" si="8"/>
        <v>250.125</v>
      </c>
      <c r="K42" s="157">
        <f>H42-H42*M29/100</f>
        <v>302.55119999999999</v>
      </c>
      <c r="L42" s="40">
        <f>I42-I42*M29/100</f>
        <v>1400.7</v>
      </c>
      <c r="M42" s="41">
        <f>J42-J42*M29/100</f>
        <v>210.10499999999999</v>
      </c>
      <c r="N42" s="4"/>
      <c r="O42" s="4"/>
      <c r="R42" s="4"/>
      <c r="S42" s="4"/>
    </row>
    <row r="43" spans="1:19" x14ac:dyDescent="0.25">
      <c r="A43" s="191" t="s">
        <v>45</v>
      </c>
      <c r="B43" s="208">
        <v>1200</v>
      </c>
      <c r="C43" s="162">
        <v>600</v>
      </c>
      <c r="D43" s="163">
        <v>50</v>
      </c>
      <c r="E43" s="164">
        <v>6</v>
      </c>
      <c r="F43" s="165">
        <v>4.32</v>
      </c>
      <c r="G43" s="166">
        <v>0.21599999999999997</v>
      </c>
      <c r="H43" s="80">
        <f t="shared" si="7"/>
        <v>368.28</v>
      </c>
      <c r="I43" s="81">
        <v>1705</v>
      </c>
      <c r="J43" s="82">
        <f t="shared" si="8"/>
        <v>85.249999999999986</v>
      </c>
      <c r="K43" s="167">
        <f>H43-H43*M29/100</f>
        <v>309.35519999999997</v>
      </c>
      <c r="L43" s="113">
        <f>I43-I43*M29/100</f>
        <v>1432.2</v>
      </c>
      <c r="M43" s="54">
        <f>J43-J43*M29/100</f>
        <v>71.609999999999985</v>
      </c>
      <c r="N43" s="4"/>
      <c r="O43" s="4"/>
      <c r="R43" s="4"/>
      <c r="S43" s="4"/>
    </row>
    <row r="44" spans="1:19" x14ac:dyDescent="0.25">
      <c r="A44" s="211" t="s">
        <v>44</v>
      </c>
      <c r="B44" s="210">
        <v>1200</v>
      </c>
      <c r="C44" s="170">
        <v>600</v>
      </c>
      <c r="D44" s="171">
        <v>100</v>
      </c>
      <c r="E44" s="172">
        <v>3</v>
      </c>
      <c r="F44" s="173">
        <v>2.16</v>
      </c>
      <c r="G44" s="174">
        <v>0.216</v>
      </c>
      <c r="H44" s="175">
        <f t="shared" si="7"/>
        <v>368.28</v>
      </c>
      <c r="I44" s="176">
        <v>1705</v>
      </c>
      <c r="J44" s="177">
        <f t="shared" si="8"/>
        <v>170.49999999999997</v>
      </c>
      <c r="K44" s="178">
        <f>H44-H44*M29/100</f>
        <v>309.35519999999997</v>
      </c>
      <c r="L44" s="179">
        <f>I44-I44*M29/100</f>
        <v>1432.2</v>
      </c>
      <c r="M44" s="180">
        <f>J44-J44*M29/100</f>
        <v>143.21999999999997</v>
      </c>
      <c r="N44" s="4"/>
      <c r="O44" s="4"/>
      <c r="R44" s="4"/>
      <c r="S44" s="4"/>
    </row>
    <row r="45" spans="1:19" ht="26.25" thickBot="1" x14ac:dyDescent="0.3">
      <c r="A45" s="213" t="s">
        <v>46</v>
      </c>
      <c r="B45" s="212">
        <v>1200</v>
      </c>
      <c r="C45" s="183">
        <v>600</v>
      </c>
      <c r="D45" s="184">
        <v>150</v>
      </c>
      <c r="E45" s="185">
        <v>2</v>
      </c>
      <c r="F45" s="186">
        <v>1.44</v>
      </c>
      <c r="G45" s="187">
        <v>0.216</v>
      </c>
      <c r="H45" s="105">
        <f t="shared" si="7"/>
        <v>368.28</v>
      </c>
      <c r="I45" s="106">
        <v>1705</v>
      </c>
      <c r="J45" s="107">
        <f t="shared" si="8"/>
        <v>255.75</v>
      </c>
      <c r="K45" s="157">
        <f>H45-H45*M29/100</f>
        <v>309.35519999999997</v>
      </c>
      <c r="L45" s="40">
        <f>I45-I45*M29/100</f>
        <v>1432.2</v>
      </c>
      <c r="M45" s="41">
        <f>J45-J45*M29/100</f>
        <v>214.82999999999998</v>
      </c>
      <c r="N45" s="4"/>
      <c r="O45" s="4"/>
      <c r="R45" s="4"/>
      <c r="S45" s="4"/>
    </row>
    <row r="46" spans="1:19" ht="15.75" thickBot="1" x14ac:dyDescent="0.3">
      <c r="A46" s="271" t="s">
        <v>47</v>
      </c>
      <c r="B46" s="272"/>
      <c r="C46" s="272"/>
      <c r="D46" s="272"/>
      <c r="E46" s="272"/>
      <c r="F46" s="272"/>
      <c r="G46" s="272"/>
      <c r="H46" s="273"/>
      <c r="I46" s="273"/>
      <c r="J46" s="273"/>
      <c r="K46" s="273"/>
      <c r="L46" s="273"/>
      <c r="M46" s="275"/>
      <c r="N46" s="4"/>
      <c r="O46" s="4"/>
      <c r="R46" s="4"/>
      <c r="S46" s="4"/>
    </row>
    <row r="47" spans="1:19" x14ac:dyDescent="0.25">
      <c r="A47" s="214" t="s">
        <v>48</v>
      </c>
      <c r="B47" s="161">
        <v>1200</v>
      </c>
      <c r="C47" s="162">
        <v>600</v>
      </c>
      <c r="D47" s="163">
        <v>50</v>
      </c>
      <c r="E47" s="164">
        <v>4</v>
      </c>
      <c r="F47" s="165">
        <v>2.88</v>
      </c>
      <c r="G47" s="166">
        <v>0.14399999999999999</v>
      </c>
      <c r="H47" s="80">
        <f t="shared" ref="H47:H59" si="9">I47*G47</f>
        <v>409.85999999999996</v>
      </c>
      <c r="I47" s="81">
        <v>2846.25</v>
      </c>
      <c r="J47" s="82">
        <f t="shared" ref="J47:J59" si="10">H47/F47</f>
        <v>142.3125</v>
      </c>
      <c r="K47" s="123">
        <f>H47-H47*M29/100</f>
        <v>344.28239999999994</v>
      </c>
      <c r="L47" s="27">
        <f>I47-I47*M29/100</f>
        <v>2390.85</v>
      </c>
      <c r="M47" s="28">
        <f>J47-J47*M29/100</f>
        <v>119.5425</v>
      </c>
      <c r="N47" s="4"/>
      <c r="O47" s="4"/>
      <c r="R47" s="4"/>
      <c r="S47" s="4"/>
    </row>
    <row r="48" spans="1:19" x14ac:dyDescent="0.25">
      <c r="A48" s="211" t="s">
        <v>49</v>
      </c>
      <c r="B48" s="200">
        <v>1200</v>
      </c>
      <c r="C48" s="201">
        <v>600</v>
      </c>
      <c r="D48" s="202">
        <v>100</v>
      </c>
      <c r="E48" s="203">
        <v>2</v>
      </c>
      <c r="F48" s="204">
        <v>1.44</v>
      </c>
      <c r="G48" s="215">
        <v>0.14399999999999999</v>
      </c>
      <c r="H48" s="93">
        <f t="shared" si="9"/>
        <v>409.85999999999996</v>
      </c>
      <c r="I48" s="94">
        <v>2846.25</v>
      </c>
      <c r="J48" s="95">
        <f t="shared" si="10"/>
        <v>284.625</v>
      </c>
      <c r="K48" s="134">
        <f>H48-H48*M29/100</f>
        <v>344.28239999999994</v>
      </c>
      <c r="L48" s="97">
        <f>I48-I48*M29/100</f>
        <v>2390.85</v>
      </c>
      <c r="M48" s="67">
        <f>J48-J48*M29/100</f>
        <v>239.08500000000001</v>
      </c>
      <c r="N48" s="4"/>
      <c r="O48" s="4"/>
      <c r="R48" s="4"/>
      <c r="S48" s="4"/>
    </row>
    <row r="49" spans="1:19" ht="18.75" customHeight="1" thickBot="1" x14ac:dyDescent="0.3">
      <c r="A49" s="199"/>
      <c r="B49" s="182">
        <v>1200</v>
      </c>
      <c r="C49" s="183">
        <v>600</v>
      </c>
      <c r="D49" s="184">
        <v>150</v>
      </c>
      <c r="E49" s="185">
        <v>2</v>
      </c>
      <c r="F49" s="186">
        <v>1.44</v>
      </c>
      <c r="G49" s="187">
        <v>0.216</v>
      </c>
      <c r="H49" s="175">
        <f t="shared" si="9"/>
        <v>614.79</v>
      </c>
      <c r="I49" s="106">
        <v>2846.25</v>
      </c>
      <c r="J49" s="177">
        <f t="shared" si="10"/>
        <v>426.9375</v>
      </c>
      <c r="K49" s="142">
        <f>H49-H49*M29/100</f>
        <v>516.42359999999996</v>
      </c>
      <c r="L49" s="189">
        <f>I49-I49*M29/100</f>
        <v>2390.85</v>
      </c>
      <c r="M49" s="190">
        <f>J49-J49*M29/100</f>
        <v>358.6275</v>
      </c>
      <c r="N49" s="4"/>
      <c r="O49" s="4"/>
      <c r="R49" s="4"/>
      <c r="S49" s="4"/>
    </row>
    <row r="50" spans="1:19" x14ac:dyDescent="0.25">
      <c r="A50" s="216" t="s">
        <v>50</v>
      </c>
      <c r="B50" s="217">
        <v>1200</v>
      </c>
      <c r="C50" s="18">
        <v>600</v>
      </c>
      <c r="D50" s="19">
        <v>50</v>
      </c>
      <c r="E50" s="120">
        <v>4</v>
      </c>
      <c r="F50" s="121">
        <v>2.88</v>
      </c>
      <c r="G50" s="122">
        <v>0.14399999999999999</v>
      </c>
      <c r="H50" s="23">
        <f t="shared" si="9"/>
        <v>368.64</v>
      </c>
      <c r="I50" s="72">
        <v>2560</v>
      </c>
      <c r="J50" s="25">
        <f t="shared" si="10"/>
        <v>128</v>
      </c>
      <c r="K50" s="123">
        <f>H50-H50*M29/100</f>
        <v>309.6576</v>
      </c>
      <c r="L50" s="27">
        <f>I50-I50*M29/100</f>
        <v>2150.4</v>
      </c>
      <c r="M50" s="28">
        <f>J50-J50*M29/100</f>
        <v>107.52</v>
      </c>
      <c r="N50" s="4"/>
      <c r="O50" s="4"/>
      <c r="R50" s="4"/>
      <c r="S50" s="4"/>
    </row>
    <row r="51" spans="1:19" x14ac:dyDescent="0.25">
      <c r="A51" s="218" t="s">
        <v>51</v>
      </c>
      <c r="B51" s="219">
        <v>1200</v>
      </c>
      <c r="C51" s="128">
        <v>600</v>
      </c>
      <c r="D51" s="129">
        <v>100</v>
      </c>
      <c r="E51" s="130">
        <v>2</v>
      </c>
      <c r="F51" s="131">
        <v>1.44</v>
      </c>
      <c r="G51" s="132">
        <v>0.14399999999999999</v>
      </c>
      <c r="H51" s="133">
        <f t="shared" si="9"/>
        <v>368.64</v>
      </c>
      <c r="I51" s="72">
        <v>2560</v>
      </c>
      <c r="J51" s="64">
        <f t="shared" si="10"/>
        <v>256</v>
      </c>
      <c r="K51" s="134">
        <f>H51-H51*M29/100</f>
        <v>309.6576</v>
      </c>
      <c r="L51" s="97">
        <f>I51-I51*M29/100</f>
        <v>2150.4</v>
      </c>
      <c r="M51" s="67">
        <f>J51-J51*M29/100</f>
        <v>215.04</v>
      </c>
      <c r="N51" s="4"/>
      <c r="O51" s="4"/>
      <c r="R51" s="4"/>
      <c r="S51" s="4"/>
    </row>
    <row r="52" spans="1:19" ht="16.5" thickBot="1" x14ac:dyDescent="0.3">
      <c r="A52" s="220"/>
      <c r="B52" s="30">
        <v>1200</v>
      </c>
      <c r="C52" s="31">
        <v>600</v>
      </c>
      <c r="D52" s="32">
        <v>150</v>
      </c>
      <c r="E52" s="33">
        <v>2</v>
      </c>
      <c r="F52" s="34">
        <v>1.44</v>
      </c>
      <c r="G52" s="221">
        <v>0.216</v>
      </c>
      <c r="H52" s="36">
        <f t="shared" si="9"/>
        <v>552.96</v>
      </c>
      <c r="I52" s="72">
        <v>2560</v>
      </c>
      <c r="J52" s="38">
        <f t="shared" si="10"/>
        <v>384.00000000000006</v>
      </c>
      <c r="K52" s="157">
        <f>H52-H52*M29/100</f>
        <v>464.4864</v>
      </c>
      <c r="L52" s="40">
        <f>I52-I52*M29/100</f>
        <v>2150.4</v>
      </c>
      <c r="M52" s="41">
        <f>J52-J52*M29/100</f>
        <v>322.56000000000006</v>
      </c>
      <c r="N52" s="4"/>
      <c r="O52" s="4"/>
      <c r="R52" s="4"/>
      <c r="S52" s="4"/>
    </row>
    <row r="53" spans="1:19" x14ac:dyDescent="0.25">
      <c r="A53" s="222" t="s">
        <v>52</v>
      </c>
      <c r="B53" s="223">
        <v>1200</v>
      </c>
      <c r="C53" s="224">
        <v>600</v>
      </c>
      <c r="D53" s="225">
        <v>50</v>
      </c>
      <c r="E53" s="226">
        <v>6</v>
      </c>
      <c r="F53" s="227">
        <v>4.32</v>
      </c>
      <c r="G53" s="228">
        <v>0.216</v>
      </c>
      <c r="H53" s="229">
        <f t="shared" si="9"/>
        <v>457.11</v>
      </c>
      <c r="I53" s="209">
        <v>2116.25</v>
      </c>
      <c r="J53" s="230">
        <f t="shared" si="10"/>
        <v>105.8125</v>
      </c>
      <c r="K53" s="178">
        <f>H53-H53*M29/100</f>
        <v>383.97239999999999</v>
      </c>
      <c r="L53" s="189">
        <f>I53-I53*M29/100</f>
        <v>1777.65</v>
      </c>
      <c r="M53" s="180">
        <f>J53-J53*M29/100</f>
        <v>88.882499999999993</v>
      </c>
      <c r="N53" s="4"/>
      <c r="O53" s="4"/>
      <c r="R53" s="4"/>
      <c r="S53" s="4"/>
    </row>
    <row r="54" spans="1:19" ht="24" x14ac:dyDescent="0.25">
      <c r="A54" s="231" t="s">
        <v>53</v>
      </c>
      <c r="B54" s="87">
        <v>1200</v>
      </c>
      <c r="C54" s="88">
        <v>600</v>
      </c>
      <c r="D54" s="89">
        <v>100</v>
      </c>
      <c r="E54" s="226">
        <v>3</v>
      </c>
      <c r="F54" s="227">
        <v>2.16</v>
      </c>
      <c r="G54" s="228">
        <v>0.216</v>
      </c>
      <c r="H54" s="232">
        <f t="shared" si="9"/>
        <v>457.11</v>
      </c>
      <c r="I54" s="94">
        <v>2116.25</v>
      </c>
      <c r="J54" s="233">
        <f t="shared" si="10"/>
        <v>211.625</v>
      </c>
      <c r="K54" s="142">
        <f>H54-H54*M29/100</f>
        <v>383.97239999999999</v>
      </c>
      <c r="L54" s="189">
        <f>I54-I54*M29/100</f>
        <v>1777.65</v>
      </c>
      <c r="M54" s="190">
        <f>J54-J54*M29/100</f>
        <v>177.76499999999999</v>
      </c>
      <c r="N54" s="4"/>
      <c r="O54" s="4"/>
      <c r="R54" s="4"/>
      <c r="S54" s="4"/>
    </row>
    <row r="55" spans="1:19" x14ac:dyDescent="0.25">
      <c r="A55" s="234" t="s">
        <v>54</v>
      </c>
      <c r="B55" s="87">
        <v>1200</v>
      </c>
      <c r="C55" s="88">
        <v>600</v>
      </c>
      <c r="D55" s="89">
        <v>150</v>
      </c>
      <c r="E55" s="226">
        <v>2</v>
      </c>
      <c r="F55" s="227">
        <v>1.44</v>
      </c>
      <c r="G55" s="228">
        <v>0.216</v>
      </c>
      <c r="H55" s="235">
        <f t="shared" si="9"/>
        <v>457.11</v>
      </c>
      <c r="I55" s="94">
        <v>2116.25</v>
      </c>
      <c r="J55" s="236">
        <f t="shared" si="10"/>
        <v>317.4375</v>
      </c>
      <c r="K55" s="142">
        <f>H55-H55*M29/100</f>
        <v>383.97239999999999</v>
      </c>
      <c r="L55" s="189">
        <f>I55-I55*M29/100</f>
        <v>1777.65</v>
      </c>
      <c r="M55" s="190">
        <f>J55-J55*M29/100</f>
        <v>266.64749999999998</v>
      </c>
      <c r="N55" s="4"/>
      <c r="O55" s="4"/>
      <c r="R55" s="4"/>
      <c r="S55" s="4"/>
    </row>
    <row r="56" spans="1:19" ht="16.5" thickBot="1" x14ac:dyDescent="0.3">
      <c r="A56" s="237" t="s">
        <v>33</v>
      </c>
      <c r="B56" s="151">
        <v>1200</v>
      </c>
      <c r="C56" s="152">
        <v>600</v>
      </c>
      <c r="D56" s="153">
        <v>200</v>
      </c>
      <c r="E56" s="238">
        <v>2</v>
      </c>
      <c r="F56" s="155">
        <v>1.44</v>
      </c>
      <c r="G56" s="239">
        <v>0.28799999999999998</v>
      </c>
      <c r="H56" s="240">
        <f t="shared" si="9"/>
        <v>609.4799999999999</v>
      </c>
      <c r="I56" s="106">
        <v>2116.25</v>
      </c>
      <c r="J56" s="241">
        <f t="shared" si="10"/>
        <v>423.24999999999994</v>
      </c>
      <c r="K56" s="157">
        <f>H56-H56*M29/100</f>
        <v>511.96319999999992</v>
      </c>
      <c r="L56" s="40">
        <f>I56-I56*M29/100</f>
        <v>1777.65</v>
      </c>
      <c r="M56" s="41">
        <f>J56-J56*M29/100</f>
        <v>355.53</v>
      </c>
      <c r="N56" s="4"/>
      <c r="O56" s="4"/>
      <c r="R56" s="4"/>
      <c r="S56" s="4"/>
    </row>
    <row r="57" spans="1:19" x14ac:dyDescent="0.25">
      <c r="A57" s="222" t="s">
        <v>55</v>
      </c>
      <c r="B57" s="223">
        <v>1200</v>
      </c>
      <c r="C57" s="224">
        <v>600</v>
      </c>
      <c r="D57" s="225">
        <v>50</v>
      </c>
      <c r="E57" s="226">
        <v>4</v>
      </c>
      <c r="F57" s="227">
        <v>2.88</v>
      </c>
      <c r="G57" s="228">
        <v>0.14399999999999999</v>
      </c>
      <c r="H57" s="229">
        <f t="shared" si="9"/>
        <v>339.11999999999995</v>
      </c>
      <c r="I57" s="209">
        <v>2355</v>
      </c>
      <c r="J57" s="230">
        <f t="shared" si="10"/>
        <v>117.74999999999999</v>
      </c>
      <c r="K57" s="178">
        <f>H57-H57*M29/100</f>
        <v>284.86079999999993</v>
      </c>
      <c r="L57" s="189">
        <f>I57-I57*M29/100</f>
        <v>1978.2</v>
      </c>
      <c r="M57" s="180">
        <f>J57-J57*M29/100</f>
        <v>98.91</v>
      </c>
      <c r="N57" s="4"/>
      <c r="O57" s="4"/>
      <c r="R57" s="4"/>
      <c r="S57" s="4"/>
    </row>
    <row r="58" spans="1:19" x14ac:dyDescent="0.25">
      <c r="A58" s="234" t="s">
        <v>56</v>
      </c>
      <c r="B58" s="99">
        <v>1200</v>
      </c>
      <c r="C58" s="100">
        <v>600</v>
      </c>
      <c r="D58" s="101">
        <v>100</v>
      </c>
      <c r="E58" s="242">
        <v>2</v>
      </c>
      <c r="F58" s="243">
        <v>1.44</v>
      </c>
      <c r="G58" s="244">
        <v>0.14399999999999999</v>
      </c>
      <c r="H58" s="235">
        <f t="shared" si="9"/>
        <v>339.11999999999995</v>
      </c>
      <c r="I58" s="176">
        <v>2355</v>
      </c>
      <c r="J58" s="236">
        <f t="shared" si="10"/>
        <v>235.49999999999997</v>
      </c>
      <c r="K58" s="142">
        <f>H58-H58*M29/100</f>
        <v>284.86079999999993</v>
      </c>
      <c r="L58" s="189">
        <f>I58-I58*M29/100</f>
        <v>1978.2</v>
      </c>
      <c r="M58" s="190">
        <f>J58-J58*M29/100</f>
        <v>197.82</v>
      </c>
      <c r="N58" s="4"/>
      <c r="O58" s="4"/>
      <c r="R58" s="4"/>
      <c r="S58" s="4"/>
    </row>
    <row r="59" spans="1:19" ht="16.5" thickBot="1" x14ac:dyDescent="0.3">
      <c r="A59" s="245" t="s">
        <v>33</v>
      </c>
      <c r="B59" s="151">
        <v>1200</v>
      </c>
      <c r="C59" s="152">
        <v>600</v>
      </c>
      <c r="D59" s="153">
        <v>150</v>
      </c>
      <c r="E59" s="238">
        <v>2</v>
      </c>
      <c r="F59" s="155">
        <v>1.44</v>
      </c>
      <c r="G59" s="156">
        <v>0.216</v>
      </c>
      <c r="H59" s="240">
        <f t="shared" si="9"/>
        <v>508.68</v>
      </c>
      <c r="I59" s="106">
        <v>2355</v>
      </c>
      <c r="J59" s="241">
        <f t="shared" si="10"/>
        <v>353.25</v>
      </c>
      <c r="K59" s="157">
        <f>H59-H59*M29/100</f>
        <v>427.2912</v>
      </c>
      <c r="L59" s="40">
        <f>I59-I59*M29/100</f>
        <v>1978.2</v>
      </c>
      <c r="M59" s="41">
        <f>J59-J59*M29/100</f>
        <v>296.73</v>
      </c>
      <c r="N59" s="4"/>
      <c r="O59" s="4"/>
      <c r="R59" s="4"/>
      <c r="S59" s="4"/>
    </row>
    <row r="60" spans="1:19" ht="15.75" thickBot="1" x14ac:dyDescent="0.3">
      <c r="A60" s="260" t="s">
        <v>57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2"/>
      <c r="N60" s="4"/>
      <c r="O60" s="4"/>
      <c r="R60" s="4"/>
      <c r="S60" s="4"/>
    </row>
    <row r="61" spans="1:19" ht="15.75" customHeight="1" x14ac:dyDescent="0.25">
      <c r="A61" s="214" t="s">
        <v>58</v>
      </c>
      <c r="B61" s="208">
        <v>1200</v>
      </c>
      <c r="C61" s="162">
        <v>600</v>
      </c>
      <c r="D61" s="163">
        <v>50</v>
      </c>
      <c r="E61" s="246">
        <v>4</v>
      </c>
      <c r="F61" s="165">
        <v>2.88</v>
      </c>
      <c r="G61" s="166">
        <v>0.14399999999999999</v>
      </c>
      <c r="H61" s="109">
        <f>I61*G61</f>
        <v>407.88</v>
      </c>
      <c r="I61" s="110">
        <v>2832.5</v>
      </c>
      <c r="J61" s="111">
        <f>H61/F61</f>
        <v>141.625</v>
      </c>
      <c r="K61" s="167">
        <f>H61-H61*M29/100</f>
        <v>342.61919999999998</v>
      </c>
      <c r="L61" s="113">
        <f>I61-I61*M29/100</f>
        <v>2379.3000000000002</v>
      </c>
      <c r="M61" s="54">
        <f>J61-J61*M29/100</f>
        <v>118.965</v>
      </c>
      <c r="N61" s="4"/>
      <c r="O61" s="4"/>
      <c r="R61" s="4"/>
      <c r="S61" s="4"/>
    </row>
    <row r="62" spans="1:19" ht="15.75" thickBot="1" x14ac:dyDescent="0.3">
      <c r="A62" s="247" t="s">
        <v>59</v>
      </c>
      <c r="B62" s="212">
        <v>1200</v>
      </c>
      <c r="C62" s="183">
        <v>600</v>
      </c>
      <c r="D62" s="184">
        <v>100</v>
      </c>
      <c r="E62" s="248">
        <v>2</v>
      </c>
      <c r="F62" s="186">
        <v>1.44</v>
      </c>
      <c r="G62" s="187">
        <v>0.14399999999999999</v>
      </c>
      <c r="H62" s="105">
        <f>I62*G62</f>
        <v>407.88</v>
      </c>
      <c r="I62" s="106">
        <v>2832.5</v>
      </c>
      <c r="J62" s="107">
        <f>H62/F62</f>
        <v>283.25</v>
      </c>
      <c r="K62" s="157">
        <f>H62-H62*M29/100</f>
        <v>342.61919999999998</v>
      </c>
      <c r="L62" s="40">
        <f>I62-I62*M29/100</f>
        <v>2379.3000000000002</v>
      </c>
      <c r="M62" s="41">
        <f>J62-J62*M29/100</f>
        <v>237.93</v>
      </c>
      <c r="N62" s="4"/>
      <c r="O62" s="4"/>
      <c r="R62" s="4"/>
      <c r="S62" s="4"/>
    </row>
    <row r="63" spans="1:19" ht="16.5" customHeight="1" thickBot="1" x14ac:dyDescent="0.3">
      <c r="A63" s="263" t="s">
        <v>60</v>
      </c>
      <c r="B63" s="264"/>
      <c r="C63" s="264"/>
      <c r="D63" s="264"/>
      <c r="E63" s="264"/>
      <c r="F63" s="264"/>
      <c r="G63" s="264"/>
      <c r="H63" s="265"/>
      <c r="I63" s="265"/>
      <c r="J63" s="265"/>
      <c r="K63" s="264"/>
      <c r="L63" s="264"/>
      <c r="M63" s="266"/>
      <c r="N63" s="4"/>
      <c r="O63" s="4"/>
      <c r="R63" s="4"/>
      <c r="S63" s="4"/>
    </row>
    <row r="64" spans="1:19" x14ac:dyDescent="0.25">
      <c r="A64" s="214" t="s">
        <v>61</v>
      </c>
      <c r="B64" s="161">
        <v>1200</v>
      </c>
      <c r="C64" s="162">
        <v>600</v>
      </c>
      <c r="D64" s="163">
        <v>50</v>
      </c>
      <c r="E64" s="164">
        <v>6</v>
      </c>
      <c r="F64" s="165">
        <v>4.32</v>
      </c>
      <c r="G64" s="166">
        <v>0.21599999999999997</v>
      </c>
      <c r="H64" s="80">
        <f t="shared" ref="H64:H69" si="11">I64*G64</f>
        <v>429.83999999999992</v>
      </c>
      <c r="I64" s="81">
        <v>1990</v>
      </c>
      <c r="J64" s="82">
        <f t="shared" ref="J64:J69" si="12">H64/F64</f>
        <v>99.499999999999972</v>
      </c>
      <c r="K64" s="123">
        <f>H64-H64*M29/100</f>
        <v>361.0655999999999</v>
      </c>
      <c r="L64" s="27">
        <f>I64-I64*M29/100</f>
        <v>1671.6</v>
      </c>
      <c r="M64" s="28">
        <f>J64-J64*M29/100</f>
        <v>83.579999999999984</v>
      </c>
      <c r="N64" s="4"/>
      <c r="O64" s="4"/>
      <c r="R64" s="4"/>
      <c r="S64" s="4"/>
    </row>
    <row r="65" spans="1:19" ht="15.75" thickBot="1" x14ac:dyDescent="0.3">
      <c r="A65" s="211" t="s">
        <v>62</v>
      </c>
      <c r="B65" s="182">
        <v>1200</v>
      </c>
      <c r="C65" s="183">
        <v>600</v>
      </c>
      <c r="D65" s="184">
        <v>100</v>
      </c>
      <c r="E65" s="172">
        <v>4</v>
      </c>
      <c r="F65" s="173">
        <v>2.88</v>
      </c>
      <c r="G65" s="174">
        <v>0.28799999999999998</v>
      </c>
      <c r="H65" s="105">
        <f t="shared" si="11"/>
        <v>573.12</v>
      </c>
      <c r="I65" s="106">
        <v>1990</v>
      </c>
      <c r="J65" s="107">
        <f t="shared" si="12"/>
        <v>199</v>
      </c>
      <c r="K65" s="157">
        <f>H65-H65*M29/100</f>
        <v>481.42079999999999</v>
      </c>
      <c r="L65" s="40">
        <f>I65-I65*M29/100</f>
        <v>1671.6</v>
      </c>
      <c r="M65" s="41">
        <f>J65-J65*M29/100</f>
        <v>167.16</v>
      </c>
      <c r="N65" s="4"/>
      <c r="O65" s="4"/>
      <c r="R65" s="4"/>
      <c r="S65" s="4"/>
    </row>
    <row r="66" spans="1:19" x14ac:dyDescent="0.25">
      <c r="A66" s="191" t="s">
        <v>63</v>
      </c>
      <c r="B66" s="161">
        <v>1200</v>
      </c>
      <c r="C66" s="162">
        <v>600</v>
      </c>
      <c r="D66" s="163">
        <v>50</v>
      </c>
      <c r="E66" s="195">
        <v>6</v>
      </c>
      <c r="F66" s="196">
        <v>4.32</v>
      </c>
      <c r="G66" s="249">
        <v>0.21599999999999997</v>
      </c>
      <c r="H66" s="80">
        <f t="shared" si="11"/>
        <v>521.36999999999989</v>
      </c>
      <c r="I66" s="198">
        <v>2413.75</v>
      </c>
      <c r="J66" s="82">
        <f t="shared" si="12"/>
        <v>120.68749999999997</v>
      </c>
      <c r="K66" s="123">
        <f>H66-H66*M29/100</f>
        <v>437.9507999999999</v>
      </c>
      <c r="L66" s="27">
        <f>I66-I66*M29/100</f>
        <v>2027.55</v>
      </c>
      <c r="M66" s="28">
        <f>J66-J66*M29/100</f>
        <v>101.37749999999997</v>
      </c>
      <c r="N66" s="4"/>
      <c r="O66" s="4"/>
      <c r="R66" s="4"/>
      <c r="S66" s="4"/>
    </row>
    <row r="67" spans="1:19" ht="15.75" thickBot="1" x14ac:dyDescent="0.3">
      <c r="A67" s="250" t="s">
        <v>64</v>
      </c>
      <c r="B67" s="169">
        <v>1200</v>
      </c>
      <c r="C67" s="170">
        <v>600</v>
      </c>
      <c r="D67" s="171">
        <v>100</v>
      </c>
      <c r="E67" s="185">
        <v>3</v>
      </c>
      <c r="F67" s="186">
        <v>2.16</v>
      </c>
      <c r="G67" s="187">
        <v>0.21599999999999997</v>
      </c>
      <c r="H67" s="105">
        <f t="shared" si="11"/>
        <v>521.36999999999989</v>
      </c>
      <c r="I67" s="106">
        <v>2413.75</v>
      </c>
      <c r="J67" s="107">
        <f t="shared" si="12"/>
        <v>241.37499999999994</v>
      </c>
      <c r="K67" s="157">
        <f>H67-H67*M29/100</f>
        <v>437.9507999999999</v>
      </c>
      <c r="L67" s="40">
        <f>I67-I67*M29/100</f>
        <v>2027.55</v>
      </c>
      <c r="M67" s="41">
        <f>J67-J67*M29/100</f>
        <v>202.75499999999994</v>
      </c>
      <c r="N67" s="4"/>
      <c r="O67" s="4"/>
      <c r="R67" s="4"/>
      <c r="S67" s="4"/>
    </row>
    <row r="68" spans="1:19" ht="15.75" customHeight="1" x14ac:dyDescent="0.25">
      <c r="A68" s="251" t="s">
        <v>65</v>
      </c>
      <c r="B68" s="192">
        <v>1200</v>
      </c>
      <c r="C68" s="193">
        <v>600</v>
      </c>
      <c r="D68" s="194">
        <v>50</v>
      </c>
      <c r="E68" s="164">
        <v>4</v>
      </c>
      <c r="F68" s="165">
        <v>2.88</v>
      </c>
      <c r="G68" s="166">
        <v>0.14399999999999999</v>
      </c>
      <c r="H68" s="109">
        <f t="shared" si="11"/>
        <v>530.45999999999992</v>
      </c>
      <c r="I68" s="110">
        <v>3683.75</v>
      </c>
      <c r="J68" s="111">
        <f t="shared" si="12"/>
        <v>184.18749999999997</v>
      </c>
      <c r="K68" s="167">
        <f>H68-H68*M29/100</f>
        <v>445.58639999999991</v>
      </c>
      <c r="L68" s="113">
        <f>I68-I68*M29/100</f>
        <v>3094.35</v>
      </c>
      <c r="M68" s="54">
        <f>J68-J68*M29/100</f>
        <v>154.71749999999997</v>
      </c>
      <c r="N68" s="4"/>
      <c r="O68" s="4"/>
      <c r="R68" s="4"/>
      <c r="S68" s="4"/>
    </row>
    <row r="69" spans="1:19" ht="15.75" thickBot="1" x14ac:dyDescent="0.3">
      <c r="A69" s="252" t="s">
        <v>66</v>
      </c>
      <c r="B69" s="182">
        <v>1200</v>
      </c>
      <c r="C69" s="183">
        <v>600</v>
      </c>
      <c r="D69" s="184">
        <v>100</v>
      </c>
      <c r="E69" s="185">
        <v>2</v>
      </c>
      <c r="F69" s="186">
        <v>1.44</v>
      </c>
      <c r="G69" s="187">
        <v>0.14399999999999999</v>
      </c>
      <c r="H69" s="105">
        <f t="shared" si="11"/>
        <v>530.45999999999992</v>
      </c>
      <c r="I69" s="106">
        <v>3683.75</v>
      </c>
      <c r="J69" s="107">
        <f t="shared" si="12"/>
        <v>368.37499999999994</v>
      </c>
      <c r="K69" s="157">
        <f>H69-H69*M29/100</f>
        <v>445.58639999999991</v>
      </c>
      <c r="L69" s="40">
        <f>I69-I69*M29/100</f>
        <v>3094.35</v>
      </c>
      <c r="M69" s="41">
        <f>J69-J69*M29/100</f>
        <v>309.43499999999995</v>
      </c>
      <c r="N69" s="4"/>
      <c r="O69" s="4"/>
      <c r="R69" s="4"/>
      <c r="S69" s="4"/>
    </row>
    <row r="70" spans="1:19" x14ac:dyDescent="0.25">
      <c r="O70" s="4"/>
    </row>
  </sheetData>
  <mergeCells count="18">
    <mergeCell ref="A4:K4"/>
    <mergeCell ref="A6:M6"/>
    <mergeCell ref="A7:M7"/>
    <mergeCell ref="A8:A9"/>
    <mergeCell ref="B8:B9"/>
    <mergeCell ref="C8:C9"/>
    <mergeCell ref="D8:D9"/>
    <mergeCell ref="E8:G8"/>
    <mergeCell ref="H8:J8"/>
    <mergeCell ref="K8:M8"/>
    <mergeCell ref="A60:M60"/>
    <mergeCell ref="A63:M63"/>
    <mergeCell ref="O8:O9"/>
    <mergeCell ref="A10:L10"/>
    <mergeCell ref="A22:L22"/>
    <mergeCell ref="A29:L29"/>
    <mergeCell ref="A39:M39"/>
    <mergeCell ref="A46:M4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Антоха</dc:creator>
  <cp:lastModifiedBy>Vova</cp:lastModifiedBy>
  <dcterms:created xsi:type="dcterms:W3CDTF">2017-11-29T09:06:15Z</dcterms:created>
  <dcterms:modified xsi:type="dcterms:W3CDTF">2017-11-29T10:56:22Z</dcterms:modified>
</cp:coreProperties>
</file>